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87" i="1" l="1"/>
  <c r="AR86" i="1"/>
  <c r="AR85" i="1"/>
  <c r="AP87" i="1"/>
  <c r="AP86" i="1"/>
  <c r="AP85" i="1"/>
  <c r="AR77" i="1"/>
  <c r="AR76" i="1"/>
  <c r="AR75" i="1"/>
  <c r="AP77" i="1"/>
  <c r="AP76" i="1"/>
  <c r="AP75" i="1"/>
  <c r="AP67" i="1"/>
  <c r="AR67" i="1"/>
  <c r="AR66" i="1"/>
  <c r="AS66" i="1" s="1"/>
  <c r="AT66" i="1" s="1"/>
  <c r="AP65" i="1"/>
  <c r="AR57" i="1"/>
  <c r="AS57" i="1" s="1"/>
  <c r="AT57" i="1" s="1"/>
  <c r="AR65" i="1"/>
  <c r="AP66" i="1"/>
  <c r="AR51" i="1"/>
  <c r="AR50" i="1"/>
  <c r="AR41" i="1"/>
  <c r="AS41" i="1" s="1"/>
  <c r="AT41" i="1" s="1"/>
  <c r="AR42" i="1"/>
  <c r="AR43" i="1"/>
  <c r="AR44" i="1"/>
  <c r="AR45" i="1"/>
  <c r="AR46" i="1"/>
  <c r="AR47" i="1"/>
  <c r="AR48" i="1"/>
  <c r="AR49" i="1"/>
  <c r="AS49" i="1" s="1"/>
  <c r="AT49" i="1" s="1"/>
  <c r="AR40" i="1"/>
  <c r="AR58" i="1"/>
  <c r="AP57" i="1"/>
  <c r="AR59" i="1"/>
  <c r="AP41" i="1"/>
  <c r="AP42" i="1"/>
  <c r="AP43" i="1"/>
  <c r="AP44" i="1"/>
  <c r="AP45" i="1"/>
  <c r="AP46" i="1"/>
  <c r="AP47" i="1"/>
  <c r="AS47" i="1" s="1"/>
  <c r="AT47" i="1" s="1"/>
  <c r="AP48" i="1"/>
  <c r="AP49" i="1"/>
  <c r="AP50" i="1"/>
  <c r="AS50" i="1" s="1"/>
  <c r="AT50" i="1" s="1"/>
  <c r="AP40" i="1"/>
  <c r="AP51" i="1"/>
  <c r="AP58" i="1"/>
  <c r="AP59" i="1"/>
  <c r="AR32" i="1"/>
  <c r="AS44" i="1" l="1"/>
  <c r="AT44" i="1" s="1"/>
  <c r="AS43" i="1"/>
  <c r="AT43" i="1" s="1"/>
  <c r="AS45" i="1"/>
  <c r="AT45" i="1" s="1"/>
  <c r="AS65" i="1"/>
  <c r="AT65" i="1" s="1"/>
  <c r="AS86" i="1"/>
  <c r="AT86" i="1" s="1"/>
  <c r="AS48" i="1"/>
  <c r="AT48" i="1" s="1"/>
  <c r="AS76" i="1"/>
  <c r="AT76" i="1" s="1"/>
  <c r="AS85" i="1"/>
  <c r="AT85" i="1" s="1"/>
  <c r="AS46" i="1"/>
  <c r="AT46" i="1" s="1"/>
  <c r="AS58" i="1"/>
  <c r="AT58" i="1" s="1"/>
  <c r="AS75" i="1"/>
  <c r="AT75" i="1" s="1"/>
  <c r="AS40" i="1"/>
  <c r="AT40" i="1" s="1"/>
  <c r="AS42" i="1"/>
  <c r="AT42" i="1" s="1"/>
  <c r="AR34" i="1"/>
  <c r="AP34" i="1"/>
  <c r="AR33" i="1"/>
  <c r="AP33" i="1"/>
  <c r="AP32" i="1"/>
  <c r="AS32" i="1" s="1"/>
  <c r="AT32" i="1" s="1"/>
  <c r="AR31" i="1"/>
  <c r="AP31" i="1"/>
  <c r="AR24" i="1"/>
  <c r="AP24" i="1"/>
  <c r="AR23" i="1"/>
  <c r="AP23" i="1"/>
  <c r="AR22" i="1"/>
  <c r="AP22" i="1"/>
  <c r="AR21" i="1"/>
  <c r="AP21" i="1"/>
  <c r="AR20" i="1"/>
  <c r="AP20" i="1"/>
  <c r="AR19" i="1"/>
  <c r="AP19" i="1"/>
  <c r="AR18" i="1"/>
  <c r="AP18" i="1"/>
  <c r="AR17" i="1"/>
  <c r="AP17" i="1"/>
  <c r="AR16" i="1"/>
  <c r="AP16" i="1"/>
  <c r="AR15" i="1"/>
  <c r="AP15" i="1"/>
  <c r="AS31" i="1" l="1"/>
  <c r="AT31" i="1" s="1"/>
  <c r="AS15" i="1"/>
  <c r="AT15" i="1" s="1"/>
  <c r="AS19" i="1"/>
  <c r="AT19" i="1" s="1"/>
  <c r="AS23" i="1"/>
  <c r="AT23" i="1" s="1"/>
  <c r="AS33" i="1"/>
  <c r="AT33" i="1" s="1"/>
  <c r="AS20" i="1"/>
  <c r="AT20" i="1" s="1"/>
  <c r="AS17" i="1"/>
  <c r="AT17" i="1" s="1"/>
  <c r="AS21" i="1"/>
  <c r="AT21" i="1" s="1"/>
  <c r="AS16" i="1"/>
  <c r="AT16" i="1" s="1"/>
  <c r="AS18" i="1"/>
  <c r="AT18" i="1" s="1"/>
  <c r="AS22" i="1"/>
  <c r="AT22" i="1" s="1"/>
</calcChain>
</file>

<file path=xl/sharedStrings.xml><?xml version="1.0" encoding="utf-8"?>
<sst xmlns="http://schemas.openxmlformats.org/spreadsheetml/2006/main" count="820" uniqueCount="87">
  <si>
    <t>2019-2022 Student Equity Plan Data</t>
  </si>
  <si>
    <t xml:space="preserve"> </t>
  </si>
  <si>
    <t>Access – Successful Enrollment*</t>
  </si>
  <si>
    <t>TOTAL</t>
  </si>
  <si>
    <t>Applicants</t>
  </si>
  <si>
    <t>2017 - 2018</t>
  </si>
  <si>
    <t>Not Enrolled</t>
  </si>
  <si>
    <t>Enrolled</t>
  </si>
  <si>
    <t>By Ethnicity</t>
  </si>
  <si>
    <t>Enrollment</t>
  </si>
  <si>
    <t>Rate</t>
  </si>
  <si>
    <t>PPG</t>
  </si>
  <si>
    <t>African American</t>
  </si>
  <si>
    <t>Asian</t>
  </si>
  <si>
    <t>Filipino</t>
  </si>
  <si>
    <t>Hispanic</t>
  </si>
  <si>
    <t>Multi-Race</t>
  </si>
  <si>
    <t>Native American</t>
  </si>
  <si>
    <t>Pacific Islander</t>
  </si>
  <si>
    <t>Unknown</t>
  </si>
  <si>
    <t>White</t>
  </si>
  <si>
    <t>Grand Total</t>
  </si>
  <si>
    <t>By Gender</t>
  </si>
  <si>
    <t>Female</t>
  </si>
  <si>
    <t>Male</t>
  </si>
  <si>
    <t>Unknowen</t>
  </si>
  <si>
    <t>By Age Group</t>
  </si>
  <si>
    <t>LESS THAN 18</t>
  </si>
  <si>
    <t>18 - 19</t>
  </si>
  <si>
    <t>20 - 21</t>
  </si>
  <si>
    <t>22 - 24</t>
  </si>
  <si>
    <t>25 - 29</t>
  </si>
  <si>
    <t>30 - 34</t>
  </si>
  <si>
    <t>35 - 39</t>
  </si>
  <si>
    <t>40 - 49</t>
  </si>
  <si>
    <t>50 - 64</t>
  </si>
  <si>
    <t>65+</t>
  </si>
  <si>
    <t>ERR</t>
  </si>
  <si>
    <t>By BOGG Approved</t>
  </si>
  <si>
    <t>NO BOGG</t>
  </si>
  <si>
    <t>BOGG Approved</t>
  </si>
  <si>
    <t>DSPS</t>
  </si>
  <si>
    <t xml:space="preserve"> NO DSPS</t>
  </si>
  <si>
    <t>By Foster Youth</t>
  </si>
  <si>
    <t xml:space="preserve"> NOT Foster Youth</t>
  </si>
  <si>
    <t>Foster Youth</t>
  </si>
  <si>
    <t>By Veterans</t>
  </si>
  <si>
    <t>Retention – Fall to Spring</t>
  </si>
  <si>
    <t>FA17 Headcount</t>
  </si>
  <si>
    <t xml:space="preserve">FA17 </t>
  </si>
  <si>
    <t>Persisted to SP18</t>
  </si>
  <si>
    <t>Ethnicity</t>
  </si>
  <si>
    <t>FA17 Proportion</t>
  </si>
  <si>
    <t>Persist Rate to SP18</t>
  </si>
  <si>
    <t>Gender</t>
  </si>
  <si>
    <t>Age Group</t>
  </si>
  <si>
    <t>No BOGG</t>
  </si>
  <si>
    <t>By DSPS</t>
  </si>
  <si>
    <t>No DSPS</t>
  </si>
  <si>
    <t>No Foster Youth</t>
  </si>
  <si>
    <t>No Veterans</t>
  </si>
  <si>
    <t>Veterans</t>
  </si>
  <si>
    <t>DISPARITY</t>
  </si>
  <si>
    <t>No Disparity</t>
  </si>
  <si>
    <t>Completion of transfer-level math and English</t>
  </si>
  <si>
    <t>ENGL</t>
  </si>
  <si>
    <t>MATH</t>
  </si>
  <si>
    <t>Success</t>
  </si>
  <si>
    <t>Success Count</t>
  </si>
  <si>
    <t>Veteran</t>
  </si>
  <si>
    <t>Earned credit certificate over 18 units, associate degree</t>
  </si>
  <si>
    <t>Headcount</t>
  </si>
  <si>
    <t>Degree Count</t>
  </si>
  <si>
    <t>2017-18</t>
  </si>
  <si>
    <t>Degree/Cert Count</t>
  </si>
  <si>
    <t xml:space="preserve"> NO BOGG</t>
  </si>
  <si>
    <t xml:space="preserve"> NOT DSPS</t>
  </si>
  <si>
    <t>Transfer to a four-year institution</t>
  </si>
  <si>
    <t>Transfer Count</t>
  </si>
  <si>
    <t xml:space="preserve">Proportion of </t>
  </si>
  <si>
    <t>Transfer Headcount</t>
  </si>
  <si>
    <t>Diff</t>
  </si>
  <si>
    <r>
      <t>a.</t>
    </r>
    <r>
      <rPr>
        <sz val="7"/>
        <color rgb="FF666666"/>
        <rFont val="Times New Roman"/>
        <family val="1"/>
      </rPr>
      <t xml:space="preserve">        </t>
    </r>
    <r>
      <rPr>
        <sz val="9"/>
        <color rgb="FF666666"/>
        <rFont val="Times New Roman"/>
        <family val="1"/>
      </rPr>
      <t xml:space="preserve">Students who </t>
    </r>
    <r>
      <rPr>
        <b/>
        <u/>
        <sz val="9"/>
        <color rgb="FF666666"/>
        <rFont val="Times New Roman"/>
        <family val="1"/>
      </rPr>
      <t>started at MSJC first</t>
    </r>
    <r>
      <rPr>
        <sz val="9"/>
        <color rgb="FF666666"/>
        <rFont val="Times New Roman"/>
        <family val="1"/>
      </rPr>
      <t>, prior to enrolling in any other Higher Ed institution</t>
    </r>
  </si>
  <si>
    <r>
      <t>b.</t>
    </r>
    <r>
      <rPr>
        <sz val="7"/>
        <color rgb="FF666666"/>
        <rFont val="Times New Roman"/>
        <family val="1"/>
      </rPr>
      <t xml:space="preserve">        </t>
    </r>
    <r>
      <rPr>
        <sz val="9"/>
        <color rgb="FF666666"/>
        <rFont val="Times New Roman"/>
        <family val="1"/>
      </rPr>
      <t xml:space="preserve">Students who </t>
    </r>
    <r>
      <rPr>
        <b/>
        <u/>
        <sz val="9"/>
        <color rgb="FF666666"/>
        <rFont val="Times New Roman"/>
        <family val="1"/>
      </rPr>
      <t>did not enroll at MSJC as Dual Enrolled students</t>
    </r>
    <r>
      <rPr>
        <sz val="9"/>
        <color rgb="FF666666"/>
        <rFont val="Times New Roman"/>
        <family val="1"/>
      </rPr>
      <t xml:space="preserve"> </t>
    </r>
  </si>
  <si>
    <r>
      <t>c.</t>
    </r>
    <r>
      <rPr>
        <sz val="7"/>
        <color rgb="FF666666"/>
        <rFont val="Times New Roman"/>
        <family val="1"/>
      </rPr>
      <t xml:space="preserve">        </t>
    </r>
    <r>
      <rPr>
        <sz val="9"/>
        <color rgb="FF666666"/>
        <rFont val="Times New Roman"/>
        <family val="1"/>
      </rPr>
      <t xml:space="preserve">Students who </t>
    </r>
    <r>
      <rPr>
        <b/>
        <u/>
        <sz val="9"/>
        <color rgb="FF666666"/>
        <rFont val="Times New Roman"/>
        <family val="1"/>
      </rPr>
      <t>completed at least 12 units at MSJC</t>
    </r>
    <r>
      <rPr>
        <sz val="9"/>
        <color rgb="FF666666"/>
        <rFont val="Times New Roman"/>
        <family val="1"/>
      </rPr>
      <t xml:space="preserve"> prior to enrolling in a 4 Year Higher Ed. Institution</t>
    </r>
  </si>
  <si>
    <t>Number Of Success To Close Gap</t>
  </si>
  <si>
    <t xml:space="preserve">     ( &lt;   -3%)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</si>
</sst>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rgb="FF666666"/>
      <name val="Times New Roman"/>
      <family val="1"/>
    </font>
    <font>
      <sz val="7"/>
      <color rgb="FF666666"/>
      <name val="Times New Roman"/>
      <family val="1"/>
    </font>
    <font>
      <b/>
      <u/>
      <sz val="9"/>
      <color rgb="FF66666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Border="1"/>
    <xf numFmtId="0" fontId="2" fillId="2" borderId="2" xfId="0" applyFont="1" applyFill="1" applyBorder="1"/>
    <xf numFmtId="0" fontId="2" fillId="0" borderId="3" xfId="0" applyFont="1" applyBorder="1" applyAlignment="1">
      <alignment horizontal="left"/>
    </xf>
    <xf numFmtId="0" fontId="2" fillId="0" borderId="1" xfId="0" applyNumberFormat="1" applyFont="1" applyFill="1" applyBorder="1"/>
    <xf numFmtId="0" fontId="0" fillId="0" borderId="4" xfId="0" applyBorder="1" applyAlignment="1">
      <alignment horizontal="left" indent="1"/>
    </xf>
    <xf numFmtId="0" fontId="0" fillId="0" borderId="2" xfId="0" applyNumberFormat="1" applyBorder="1"/>
    <xf numFmtId="0" fontId="0" fillId="0" borderId="5" xfId="0" applyBorder="1" applyAlignment="1">
      <alignment horizontal="left" indent="1"/>
    </xf>
    <xf numFmtId="0" fontId="0" fillId="0" borderId="6" xfId="0" applyNumberFormat="1" applyBorder="1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NumberFormat="1" applyBorder="1"/>
    <xf numFmtId="0" fontId="0" fillId="0" borderId="8" xfId="0" applyNumberFormat="1" applyBorder="1"/>
    <xf numFmtId="9" fontId="0" fillId="0" borderId="8" xfId="1" applyFont="1" applyBorder="1"/>
    <xf numFmtId="9" fontId="0" fillId="0" borderId="1" xfId="0" applyNumberFormat="1" applyBorder="1"/>
    <xf numFmtId="0" fontId="0" fillId="0" borderId="4" xfId="0" applyNumberFormat="1" applyBorder="1"/>
    <xf numFmtId="0" fontId="0" fillId="0" borderId="0" xfId="0" applyNumberFormat="1" applyBorder="1"/>
    <xf numFmtId="9" fontId="0" fillId="0" borderId="0" xfId="1" applyFont="1" applyBorder="1"/>
    <xf numFmtId="9" fontId="0" fillId="0" borderId="2" xfId="0" applyNumberFormat="1" applyBorder="1"/>
    <xf numFmtId="0" fontId="0" fillId="0" borderId="5" xfId="0" applyNumberFormat="1" applyBorder="1"/>
    <xf numFmtId="0" fontId="0" fillId="0" borderId="9" xfId="0" applyNumberFormat="1" applyBorder="1"/>
    <xf numFmtId="9" fontId="0" fillId="0" borderId="9" xfId="1" applyFont="1" applyBorder="1"/>
    <xf numFmtId="9" fontId="0" fillId="0" borderId="6" xfId="0" applyNumberFormat="1" applyBorder="1"/>
    <xf numFmtId="0" fontId="2" fillId="2" borderId="10" xfId="0" applyFont="1" applyFill="1" applyBorder="1" applyAlignment="1">
      <alignment horizontal="left"/>
    </xf>
    <xf numFmtId="0" fontId="2" fillId="2" borderId="5" xfId="0" applyNumberFormat="1" applyFont="1" applyFill="1" applyBorder="1"/>
    <xf numFmtId="0" fontId="2" fillId="2" borderId="9" xfId="0" applyNumberFormat="1" applyFont="1" applyFill="1" applyBorder="1"/>
    <xf numFmtId="9" fontId="2" fillId="2" borderId="9" xfId="1" applyFont="1" applyFill="1" applyBorder="1"/>
    <xf numFmtId="0" fontId="2" fillId="2" borderId="6" xfId="0" applyFont="1" applyFill="1" applyBorder="1"/>
    <xf numFmtId="0" fontId="2" fillId="2" borderId="6" xfId="0" applyNumberFormat="1" applyFont="1" applyFill="1" applyBorder="1" applyAlignment="1">
      <alignment horizontal="center"/>
    </xf>
    <xf numFmtId="9" fontId="0" fillId="0" borderId="11" xfId="1" applyFont="1" applyBorder="1"/>
    <xf numFmtId="9" fontId="0" fillId="0" borderId="12" xfId="1" applyFont="1" applyBorder="1"/>
    <xf numFmtId="9" fontId="0" fillId="0" borderId="13" xfId="1" applyFont="1" applyBorder="1"/>
    <xf numFmtId="0" fontId="2" fillId="2" borderId="14" xfId="0" applyNumberFormat="1" applyFont="1" applyFill="1" applyBorder="1"/>
    <xf numFmtId="0" fontId="2" fillId="2" borderId="15" xfId="0" applyNumberFormat="1" applyFont="1" applyFill="1" applyBorder="1"/>
    <xf numFmtId="9" fontId="2" fillId="2" borderId="16" xfId="1" applyFont="1" applyFill="1" applyBorder="1"/>
    <xf numFmtId="0" fontId="0" fillId="0" borderId="16" xfId="0" applyBorder="1"/>
    <xf numFmtId="0" fontId="0" fillId="0" borderId="0" xfId="0" applyAlignment="1">
      <alignment horizontal="left" indent="1"/>
    </xf>
    <xf numFmtId="9" fontId="2" fillId="2" borderId="13" xfId="1" applyFont="1" applyFill="1" applyBorder="1"/>
    <xf numFmtId="0" fontId="4" fillId="0" borderId="0" xfId="0" applyFont="1"/>
    <xf numFmtId="0" fontId="0" fillId="0" borderId="17" xfId="0" applyBorder="1"/>
    <xf numFmtId="0" fontId="2" fillId="2" borderId="17" xfId="0" applyNumberFormat="1" applyFont="1" applyFill="1" applyBorder="1"/>
    <xf numFmtId="0" fontId="0" fillId="0" borderId="17" xfId="0" applyNumberFormat="1" applyFont="1" applyFill="1" applyBorder="1"/>
    <xf numFmtId="9" fontId="1" fillId="0" borderId="17" xfId="1" applyFont="1" applyFill="1" applyBorder="1"/>
    <xf numFmtId="10" fontId="0" fillId="0" borderId="0" xfId="0" applyNumberFormat="1"/>
    <xf numFmtId="9" fontId="0" fillId="0" borderId="0" xfId="1" applyFont="1"/>
    <xf numFmtId="0" fontId="0" fillId="0" borderId="0" xfId="0" applyNumberFormat="1"/>
    <xf numFmtId="0" fontId="2" fillId="2" borderId="10" xfId="0" applyNumberFormat="1" applyFont="1" applyFill="1" applyBorder="1"/>
    <xf numFmtId="9" fontId="2" fillId="2" borderId="10" xfId="1" applyFont="1" applyFill="1" applyBorder="1"/>
    <xf numFmtId="9" fontId="0" fillId="0" borderId="0" xfId="0" applyNumberFormat="1"/>
    <xf numFmtId="0" fontId="0" fillId="3" borderId="0" xfId="0" applyFill="1"/>
    <xf numFmtId="0" fontId="2" fillId="2" borderId="0" xfId="0" applyFont="1" applyFill="1" applyBorder="1" applyAlignment="1">
      <alignment horizontal="left"/>
    </xf>
    <xf numFmtId="0" fontId="2" fillId="2" borderId="0" xfId="0" applyNumberFormat="1" applyFont="1" applyFill="1" applyBorder="1"/>
    <xf numFmtId="9" fontId="2" fillId="2" borderId="0" xfId="1" applyFont="1" applyFill="1" applyBorder="1" applyAlignment="1">
      <alignment horizontal="center"/>
    </xf>
    <xf numFmtId="9" fontId="0" fillId="0" borderId="2" xfId="0" applyNumberFormat="1" applyFill="1" applyBorder="1"/>
    <xf numFmtId="0" fontId="5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/>
    <xf numFmtId="9" fontId="2" fillId="0" borderId="0" xfId="1" applyFont="1" applyFill="1" applyBorder="1"/>
    <xf numFmtId="0" fontId="0" fillId="0" borderId="0" xfId="0" applyFill="1"/>
    <xf numFmtId="0" fontId="0" fillId="0" borderId="0" xfId="0" applyNumberFormat="1" applyFont="1"/>
    <xf numFmtId="10" fontId="0" fillId="0" borderId="0" xfId="1" applyNumberFormat="1" applyFont="1"/>
    <xf numFmtId="0" fontId="0" fillId="0" borderId="0" xfId="0" applyNumberFormat="1" applyFill="1"/>
    <xf numFmtId="0" fontId="2" fillId="2" borderId="17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0" fontId="2" fillId="4" borderId="0" xfId="1" applyNumberFormat="1" applyFont="1" applyFill="1"/>
    <xf numFmtId="9" fontId="2" fillId="4" borderId="0" xfId="1" applyFont="1" applyFill="1"/>
    <xf numFmtId="0" fontId="6" fillId="0" borderId="0" xfId="0" applyFont="1" applyAlignment="1">
      <alignment horizontal="left" vertical="center" indent="8"/>
    </xf>
    <xf numFmtId="0" fontId="2" fillId="5" borderId="17" xfId="0" applyFont="1" applyFill="1" applyBorder="1"/>
    <xf numFmtId="0" fontId="0" fillId="0" borderId="20" xfId="0" applyBorder="1" applyAlignment="1">
      <alignment horizontal="left"/>
    </xf>
    <xf numFmtId="0" fontId="0" fillId="0" borderId="20" xfId="0" applyNumberFormat="1" applyBorder="1"/>
    <xf numFmtId="0" fontId="0" fillId="0" borderId="19" xfId="0" applyNumberFormat="1" applyBorder="1"/>
    <xf numFmtId="164" fontId="0" fillId="0" borderId="19" xfId="1" applyNumberFormat="1" applyFont="1" applyBorder="1"/>
    <xf numFmtId="164" fontId="0" fillId="0" borderId="21" xfId="1" applyNumberFormat="1" applyFont="1" applyBorder="1"/>
    <xf numFmtId="0" fontId="0" fillId="0" borderId="21" xfId="0" applyBorder="1"/>
    <xf numFmtId="0" fontId="0" fillId="0" borderId="18" xfId="0" applyBorder="1" applyAlignment="1">
      <alignment horizontal="left" indent="1"/>
    </xf>
    <xf numFmtId="0" fontId="0" fillId="0" borderId="18" xfId="0" applyNumberFormat="1" applyBorder="1"/>
    <xf numFmtId="0" fontId="0" fillId="0" borderId="22" xfId="0" applyNumberFormat="1" applyBorder="1"/>
    <xf numFmtId="164" fontId="0" fillId="0" borderId="22" xfId="1" applyNumberFormat="1" applyFont="1" applyBorder="1"/>
    <xf numFmtId="10" fontId="0" fillId="0" borderId="23" xfId="1" applyNumberFormat="1" applyFont="1" applyBorder="1"/>
    <xf numFmtId="1" fontId="0" fillId="0" borderId="23" xfId="0" applyNumberFormat="1" applyBorder="1"/>
    <xf numFmtId="10" fontId="0" fillId="0" borderId="21" xfId="1" applyNumberFormat="1" applyFont="1" applyBorder="1"/>
    <xf numFmtId="0" fontId="2" fillId="0" borderId="0" xfId="0" applyFont="1" applyFill="1" applyBorder="1"/>
    <xf numFmtId="0" fontId="2" fillId="2" borderId="25" xfId="0" applyFont="1" applyFill="1" applyBorder="1"/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/>
    <xf numFmtId="0" fontId="2" fillId="2" borderId="28" xfId="0" applyFont="1" applyFill="1" applyBorder="1"/>
    <xf numFmtId="0" fontId="0" fillId="0" borderId="29" xfId="0" applyFill="1" applyBorder="1" applyAlignment="1">
      <alignment wrapText="1"/>
    </xf>
    <xf numFmtId="0" fontId="0" fillId="0" borderId="27" xfId="0" applyBorder="1" applyAlignment="1">
      <alignment horizontal="left"/>
    </xf>
    <xf numFmtId="0" fontId="0" fillId="0" borderId="27" xfId="0" applyNumberFormat="1" applyBorder="1"/>
    <xf numFmtId="0" fontId="0" fillId="0" borderId="24" xfId="0" applyNumberFormat="1" applyBorder="1"/>
    <xf numFmtId="164" fontId="0" fillId="0" borderId="24" xfId="1" applyNumberFormat="1" applyFont="1" applyBorder="1"/>
    <xf numFmtId="164" fontId="0" fillId="0" borderId="30" xfId="1" applyNumberFormat="1" applyFont="1" applyBorder="1"/>
    <xf numFmtId="0" fontId="2" fillId="2" borderId="29" xfId="0" applyNumberFormat="1" applyFont="1" applyFill="1" applyBorder="1" applyAlignment="1">
      <alignment horizontal="center"/>
    </xf>
    <xf numFmtId="0" fontId="2" fillId="2" borderId="28" xfId="0" applyNumberFormat="1" applyFont="1" applyFill="1" applyBorder="1" applyAlignment="1">
      <alignment horizontal="center"/>
    </xf>
    <xf numFmtId="0" fontId="2" fillId="2" borderId="24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0" fillId="0" borderId="31" xfId="0" applyNumberFormat="1" applyBorder="1"/>
    <xf numFmtId="164" fontId="0" fillId="0" borderId="31" xfId="1" applyNumberFormat="1" applyFont="1" applyBorder="1"/>
    <xf numFmtId="0" fontId="0" fillId="0" borderId="31" xfId="0" applyBorder="1"/>
    <xf numFmtId="0" fontId="0" fillId="0" borderId="19" xfId="0" applyBorder="1"/>
    <xf numFmtId="0" fontId="0" fillId="0" borderId="18" xfId="0" applyFont="1" applyBorder="1" applyAlignment="1">
      <alignment horizontal="left" indent="1"/>
    </xf>
    <xf numFmtId="0" fontId="0" fillId="0" borderId="25" xfId="0" applyNumberFormat="1" applyBorder="1"/>
    <xf numFmtId="0" fontId="0" fillId="0" borderId="26" xfId="0" applyNumberFormat="1" applyBorder="1"/>
    <xf numFmtId="164" fontId="0" fillId="0" borderId="26" xfId="1" applyNumberFormat="1" applyFont="1" applyBorder="1"/>
    <xf numFmtId="0" fontId="0" fillId="0" borderId="29" xfId="0" applyBorder="1"/>
    <xf numFmtId="164" fontId="0" fillId="0" borderId="0" xfId="1" applyNumberFormat="1" applyFont="1" applyBorder="1"/>
    <xf numFmtId="0" fontId="0" fillId="0" borderId="22" xfId="0" applyBorder="1"/>
    <xf numFmtId="0" fontId="2" fillId="0" borderId="21" xfId="0" applyFont="1" applyBorder="1" applyAlignment="1">
      <alignment horizontal="left"/>
    </xf>
    <xf numFmtId="0" fontId="0" fillId="0" borderId="28" xfId="0" applyNumberFormat="1" applyBorder="1"/>
    <xf numFmtId="164" fontId="0" fillId="0" borderId="28" xfId="1" applyNumberFormat="1" applyFont="1" applyBorder="1"/>
    <xf numFmtId="0" fontId="0" fillId="0" borderId="28" xfId="0" applyBorder="1"/>
    <xf numFmtId="0" fontId="0" fillId="0" borderId="24" xfId="0" applyBorder="1"/>
    <xf numFmtId="0" fontId="2" fillId="0" borderId="20" xfId="0" applyFont="1" applyBorder="1" applyAlignment="1">
      <alignment horizontal="left"/>
    </xf>
    <xf numFmtId="0" fontId="0" fillId="0" borderId="26" xfId="0" applyBorder="1"/>
    <xf numFmtId="0" fontId="2" fillId="2" borderId="20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0"/>
  <sheetViews>
    <sheetView tabSelected="1" workbookViewId="0">
      <selection activeCell="T97" sqref="T97"/>
    </sheetView>
  </sheetViews>
  <sheetFormatPr defaultRowHeight="15" x14ac:dyDescent="0.25"/>
  <cols>
    <col min="1" max="1" width="15.7109375" customWidth="1"/>
    <col min="2" max="2" width="10.5703125" customWidth="1"/>
    <col min="3" max="4" width="10.85546875" bestFit="1" customWidth="1"/>
    <col min="5" max="5" width="5.28515625" bestFit="1" customWidth="1"/>
    <col min="6" max="6" width="11.85546875" bestFit="1" customWidth="1"/>
    <col min="7" max="7" width="7.140625" customWidth="1"/>
    <col min="8" max="8" width="3.5703125" style="55" customWidth="1"/>
    <col min="9" max="9" width="6.5703125" customWidth="1"/>
    <col min="10" max="10" width="16.28515625" customWidth="1"/>
    <col min="11" max="12" width="15.42578125" bestFit="1" customWidth="1"/>
    <col min="13" max="13" width="16.28515625" bestFit="1" customWidth="1"/>
    <col min="14" max="14" width="18.5703125" bestFit="1" customWidth="1"/>
    <col min="15" max="15" width="8.42578125" bestFit="1" customWidth="1"/>
    <col min="16" max="16" width="11.85546875" bestFit="1" customWidth="1"/>
    <col min="17" max="17" width="6.85546875" customWidth="1"/>
    <col min="18" max="18" width="3.5703125" style="55" customWidth="1"/>
    <col min="19" max="19" width="6.7109375" customWidth="1"/>
    <col min="20" max="20" width="20.85546875" customWidth="1"/>
    <col min="21" max="21" width="10.85546875" bestFit="1" customWidth="1"/>
    <col min="22" max="22" width="13.5703125" bestFit="1" customWidth="1"/>
    <col min="23" max="23" width="7.7109375" bestFit="1" customWidth="1"/>
    <col min="24" max="24" width="7.85546875" bestFit="1" customWidth="1"/>
    <col min="25" max="26" width="11.85546875" bestFit="1" customWidth="1"/>
    <col min="27" max="27" width="11.85546875" style="64" customWidth="1"/>
    <col min="28" max="28" width="3.5703125" style="55" customWidth="1"/>
    <col min="29" max="29" width="6.7109375" customWidth="1"/>
    <col min="30" max="30" width="19.140625" customWidth="1"/>
    <col min="31" max="31" width="10.5703125" bestFit="1" customWidth="1"/>
    <col min="32" max="33" width="18" bestFit="1" customWidth="1"/>
    <col min="34" max="34" width="5.28515625" bestFit="1" customWidth="1"/>
    <col min="35" max="35" width="11.5703125" customWidth="1"/>
    <col min="37" max="37" width="3.5703125" style="55" customWidth="1"/>
    <col min="38" max="38" width="6.7109375" customWidth="1"/>
    <col min="40" max="40" width="16.28515625" bestFit="1" customWidth="1"/>
    <col min="41" max="41" width="10.5703125" bestFit="1" customWidth="1"/>
    <col min="42" max="42" width="17.28515625" customWidth="1"/>
    <col min="43" max="43" width="18" bestFit="1" customWidth="1"/>
    <col min="44" max="44" width="18.5703125" bestFit="1" customWidth="1"/>
    <col min="45" max="45" width="18" bestFit="1" customWidth="1"/>
    <col min="46" max="46" width="11.85546875" bestFit="1" customWidth="1"/>
  </cols>
  <sheetData>
    <row r="1" spans="1:46" ht="21" x14ac:dyDescent="0.35">
      <c r="A1" s="44" t="s">
        <v>0</v>
      </c>
      <c r="M1" t="s">
        <v>1</v>
      </c>
    </row>
    <row r="2" spans="1:46" ht="23.25" x14ac:dyDescent="0.35">
      <c r="AN2" s="60" t="s">
        <v>77</v>
      </c>
    </row>
    <row r="3" spans="1:46" x14ac:dyDescent="0.25">
      <c r="AN3" s="72" t="s">
        <v>82</v>
      </c>
    </row>
    <row r="4" spans="1:46" ht="23.25" x14ac:dyDescent="0.35">
      <c r="A4" s="44" t="s">
        <v>2</v>
      </c>
      <c r="J4" s="44" t="s">
        <v>47</v>
      </c>
      <c r="T4" s="44" t="s">
        <v>64</v>
      </c>
      <c r="AD4" s="60" t="s">
        <v>70</v>
      </c>
      <c r="AN4" s="72" t="s">
        <v>83</v>
      </c>
    </row>
    <row r="5" spans="1:46" x14ac:dyDescent="0.25">
      <c r="AN5" s="72" t="s">
        <v>84</v>
      </c>
    </row>
    <row r="6" spans="1:46" ht="18.75" x14ac:dyDescent="0.3">
      <c r="A6" s="1" t="s">
        <v>3</v>
      </c>
      <c r="C6" s="2"/>
      <c r="J6" s="1" t="s">
        <v>3</v>
      </c>
      <c r="AD6" s="1" t="s">
        <v>3</v>
      </c>
      <c r="AT6" t="s">
        <v>1</v>
      </c>
    </row>
    <row r="7" spans="1:46" ht="19.5" thickBot="1" x14ac:dyDescent="0.35">
      <c r="C7" s="2"/>
      <c r="T7" s="13" t="s">
        <v>8</v>
      </c>
      <c r="V7" s="2"/>
      <c r="AD7" s="45"/>
      <c r="AE7" s="46" t="s">
        <v>71</v>
      </c>
      <c r="AF7" s="46" t="s">
        <v>72</v>
      </c>
      <c r="AO7" s="46" t="s">
        <v>79</v>
      </c>
      <c r="AP7" s="46" t="s">
        <v>73</v>
      </c>
    </row>
    <row r="8" spans="1:46" ht="15.75" thickBot="1" x14ac:dyDescent="0.3">
      <c r="C8" s="2"/>
      <c r="J8" s="45"/>
      <c r="K8" s="46" t="s">
        <v>48</v>
      </c>
      <c r="L8" s="46" t="s">
        <v>10</v>
      </c>
      <c r="T8" s="88" t="s">
        <v>1</v>
      </c>
      <c r="U8" s="89">
        <v>2018</v>
      </c>
      <c r="V8" s="89">
        <v>2018</v>
      </c>
      <c r="W8" s="89" t="s">
        <v>67</v>
      </c>
      <c r="X8" s="98" t="s">
        <v>11</v>
      </c>
      <c r="AD8" s="46" t="s">
        <v>73</v>
      </c>
      <c r="AE8" s="52">
        <v>21056</v>
      </c>
      <c r="AF8" s="52">
        <v>5776</v>
      </c>
      <c r="AN8" s="45"/>
      <c r="AO8" s="46" t="s">
        <v>71</v>
      </c>
      <c r="AP8" s="46" t="s">
        <v>78</v>
      </c>
    </row>
    <row r="9" spans="1:46" ht="45.75" thickBot="1" x14ac:dyDescent="0.3">
      <c r="A9" s="3" t="s">
        <v>1</v>
      </c>
      <c r="B9" s="4" t="s">
        <v>4</v>
      </c>
      <c r="C9" s="2"/>
      <c r="J9" s="46" t="s">
        <v>49</v>
      </c>
      <c r="K9" s="47">
        <v>15741</v>
      </c>
      <c r="L9" s="48">
        <v>1</v>
      </c>
      <c r="O9" s="16"/>
      <c r="P9" s="49"/>
      <c r="T9" s="90" t="s">
        <v>1</v>
      </c>
      <c r="U9" s="91" t="s">
        <v>9</v>
      </c>
      <c r="V9" s="99" t="s">
        <v>68</v>
      </c>
      <c r="W9" s="99" t="s">
        <v>10</v>
      </c>
      <c r="X9" s="100" t="s">
        <v>11</v>
      </c>
      <c r="Y9" s="92" t="s">
        <v>85</v>
      </c>
      <c r="Z9" s="73" t="s">
        <v>86</v>
      </c>
      <c r="AN9" s="46" t="s">
        <v>73</v>
      </c>
      <c r="AO9" s="52">
        <v>21075</v>
      </c>
      <c r="AP9" s="52">
        <v>783</v>
      </c>
    </row>
    <row r="10" spans="1:46" ht="15.75" thickBot="1" x14ac:dyDescent="0.3">
      <c r="A10" s="5" t="s">
        <v>1</v>
      </c>
      <c r="B10" s="6" t="s">
        <v>5</v>
      </c>
      <c r="C10" s="2"/>
      <c r="J10" s="46" t="s">
        <v>50</v>
      </c>
      <c r="K10" s="47">
        <v>10715</v>
      </c>
      <c r="L10" s="48">
        <v>0.68070643542341658</v>
      </c>
      <c r="O10" s="16"/>
      <c r="P10" s="49"/>
      <c r="T10" s="93" t="s">
        <v>65</v>
      </c>
      <c r="U10" s="94">
        <v>4555</v>
      </c>
      <c r="V10" s="95">
        <v>2402</v>
      </c>
      <c r="W10" s="96">
        <v>0.52733260153677275</v>
      </c>
      <c r="X10" s="97">
        <v>0</v>
      </c>
      <c r="Y10" s="79"/>
      <c r="AA10" s="87"/>
    </row>
    <row r="11" spans="1:46" ht="18.75" x14ac:dyDescent="0.3">
      <c r="A11" s="7" t="s">
        <v>4</v>
      </c>
      <c r="B11" s="8">
        <v>30939</v>
      </c>
      <c r="C11" s="2"/>
      <c r="L11" s="50"/>
      <c r="O11" s="16"/>
      <c r="P11" s="49"/>
      <c r="T11" s="80" t="s">
        <v>12</v>
      </c>
      <c r="U11" s="81">
        <v>327</v>
      </c>
      <c r="V11" s="82">
        <v>137</v>
      </c>
      <c r="W11" s="83">
        <v>0.41896024464831805</v>
      </c>
      <c r="X11" s="84">
        <v>-0.1083723568884547</v>
      </c>
      <c r="Y11" s="85">
        <v>35.437760702524685</v>
      </c>
      <c r="Z11" t="s">
        <v>62</v>
      </c>
      <c r="AD11" s="13" t="s">
        <v>8</v>
      </c>
      <c r="AN11" s="13" t="s">
        <v>8</v>
      </c>
    </row>
    <row r="12" spans="1:46" x14ac:dyDescent="0.25">
      <c r="A12" s="9" t="s">
        <v>6</v>
      </c>
      <c r="B12" s="10">
        <v>22551</v>
      </c>
      <c r="C12" s="2"/>
      <c r="K12" s="51"/>
      <c r="L12" s="51"/>
      <c r="M12" s="51"/>
      <c r="O12" s="16" t="s">
        <v>1</v>
      </c>
      <c r="P12" s="49"/>
      <c r="T12" s="80" t="s">
        <v>13</v>
      </c>
      <c r="U12" s="81">
        <v>88</v>
      </c>
      <c r="V12" s="82">
        <v>58</v>
      </c>
      <c r="W12" s="83">
        <v>0.65909090909090906</v>
      </c>
      <c r="X12" s="84">
        <v>0.13175830755413631</v>
      </c>
      <c r="Y12" s="85">
        <v>0</v>
      </c>
      <c r="Z12" t="s">
        <v>63</v>
      </c>
      <c r="AE12" s="46" t="s">
        <v>73</v>
      </c>
      <c r="AF12" s="46" t="s">
        <v>73</v>
      </c>
      <c r="AG12" s="46" t="s">
        <v>10</v>
      </c>
    </row>
    <row r="13" spans="1:46" ht="18.75" x14ac:dyDescent="0.3">
      <c r="A13" s="11" t="s">
        <v>7</v>
      </c>
      <c r="B13" s="12">
        <v>8388</v>
      </c>
      <c r="C13" s="2"/>
      <c r="J13" s="13" t="s">
        <v>8</v>
      </c>
      <c r="T13" s="80" t="s">
        <v>14</v>
      </c>
      <c r="U13" s="81">
        <v>157</v>
      </c>
      <c r="V13" s="82">
        <v>99</v>
      </c>
      <c r="W13" s="83">
        <v>0.63057324840764328</v>
      </c>
      <c r="X13" s="84">
        <v>0.10324064687087053</v>
      </c>
      <c r="Y13" s="85">
        <v>0</v>
      </c>
      <c r="Z13" t="s">
        <v>63</v>
      </c>
      <c r="AE13" s="46" t="s">
        <v>71</v>
      </c>
      <c r="AF13" s="46" t="s">
        <v>74</v>
      </c>
      <c r="AG13" s="46" t="s">
        <v>74</v>
      </c>
      <c r="AH13" s="46" t="s">
        <v>11</v>
      </c>
      <c r="AO13" s="46" t="s">
        <v>73</v>
      </c>
      <c r="AP13" s="46" t="s">
        <v>79</v>
      </c>
      <c r="AQ13" s="46" t="s">
        <v>73</v>
      </c>
      <c r="AR13" s="46" t="s">
        <v>79</v>
      </c>
      <c r="AS13" s="68" t="s">
        <v>10</v>
      </c>
    </row>
    <row r="14" spans="1:46" x14ac:dyDescent="0.25">
      <c r="C14" s="2"/>
      <c r="J14" s="46" t="s">
        <v>51</v>
      </c>
      <c r="K14" s="46" t="s">
        <v>48</v>
      </c>
      <c r="L14" s="46" t="s">
        <v>52</v>
      </c>
      <c r="M14" s="46" t="s">
        <v>50</v>
      </c>
      <c r="N14" s="46" t="s">
        <v>53</v>
      </c>
      <c r="O14" s="46" t="s">
        <v>11</v>
      </c>
      <c r="T14" s="80" t="s">
        <v>15</v>
      </c>
      <c r="U14" s="81">
        <v>2442</v>
      </c>
      <c r="V14" s="82">
        <v>1184</v>
      </c>
      <c r="W14" s="83">
        <v>0.48484848484848486</v>
      </c>
      <c r="X14" s="84">
        <v>-4.2484116688287887E-2</v>
      </c>
      <c r="Y14" s="85">
        <v>103.74621295279903</v>
      </c>
      <c r="Z14" t="s">
        <v>62</v>
      </c>
      <c r="AD14" s="16" t="s">
        <v>12</v>
      </c>
      <c r="AE14" s="51">
        <v>1509</v>
      </c>
      <c r="AF14" s="51">
        <v>347</v>
      </c>
      <c r="AG14" s="50">
        <v>0.22995361166335321</v>
      </c>
      <c r="AH14" s="54">
        <v>-4.4362497759139197E-2</v>
      </c>
      <c r="AI14" t="s">
        <v>62</v>
      </c>
      <c r="AO14" s="46" t="s">
        <v>71</v>
      </c>
      <c r="AP14" s="46" t="s">
        <v>71</v>
      </c>
      <c r="AQ14" s="46" t="s">
        <v>78</v>
      </c>
      <c r="AR14" s="46" t="s">
        <v>80</v>
      </c>
      <c r="AS14" s="68" t="s">
        <v>81</v>
      </c>
    </row>
    <row r="15" spans="1:46" x14ac:dyDescent="0.25">
      <c r="E15" t="s">
        <v>1</v>
      </c>
      <c r="J15" s="16" t="s">
        <v>12</v>
      </c>
      <c r="K15" s="51">
        <v>1050</v>
      </c>
      <c r="L15" s="50">
        <v>6.6704783685915758E-2</v>
      </c>
      <c r="M15" s="51">
        <v>627</v>
      </c>
      <c r="N15" s="50">
        <v>0.5971428571428572</v>
      </c>
      <c r="O15" s="50">
        <v>-8.3563578280559381E-2</v>
      </c>
      <c r="P15" t="s">
        <v>62</v>
      </c>
      <c r="T15" s="80" t="s">
        <v>16</v>
      </c>
      <c r="U15" s="81">
        <v>319</v>
      </c>
      <c r="V15" s="82">
        <v>170</v>
      </c>
      <c r="W15" s="83">
        <v>0.5329153605015674</v>
      </c>
      <c r="X15" s="84">
        <v>5.5827589647946541E-3</v>
      </c>
      <c r="Y15" s="85">
        <v>0</v>
      </c>
      <c r="Z15" t="s">
        <v>63</v>
      </c>
      <c r="AD15" s="16" t="s">
        <v>13</v>
      </c>
      <c r="AE15" s="51">
        <v>491</v>
      </c>
      <c r="AF15" s="51">
        <v>239</v>
      </c>
      <c r="AG15" s="50">
        <v>0.48676171079429736</v>
      </c>
      <c r="AH15" s="54">
        <v>0.21244560137180496</v>
      </c>
      <c r="AI15" t="s">
        <v>63</v>
      </c>
      <c r="AN15" s="16" t="s">
        <v>12</v>
      </c>
      <c r="AO15" s="51">
        <v>1509</v>
      </c>
      <c r="AP15" s="66">
        <f>AO15/AO$24</f>
        <v>7.1601423487544488E-2</v>
      </c>
      <c r="AQ15" s="67">
        <v>39</v>
      </c>
      <c r="AR15" s="66">
        <f>AQ15/AQ$24</f>
        <v>4.9808429118773943E-2</v>
      </c>
      <c r="AS15" s="50">
        <f>AR15-AP15</f>
        <v>-2.1792994368770545E-2</v>
      </c>
      <c r="AT15" t="str">
        <f>IF(AS15&lt;= -0.03,"DISPARITY", "No Disparity")</f>
        <v>No Disparity</v>
      </c>
    </row>
    <row r="16" spans="1:46" x14ac:dyDescent="0.25">
      <c r="J16" s="16" t="s">
        <v>13</v>
      </c>
      <c r="K16" s="51">
        <v>359</v>
      </c>
      <c r="L16" s="50">
        <v>2.2806683184041675E-2</v>
      </c>
      <c r="M16" s="51">
        <v>260</v>
      </c>
      <c r="N16" s="50">
        <v>0.72423398328690802</v>
      </c>
      <c r="O16" s="50">
        <v>4.3527547863491445E-2</v>
      </c>
      <c r="P16" t="s">
        <v>63</v>
      </c>
      <c r="T16" s="80" t="s">
        <v>17</v>
      </c>
      <c r="U16" s="81">
        <v>29</v>
      </c>
      <c r="V16" s="82">
        <v>13</v>
      </c>
      <c r="W16" s="83">
        <v>0.44827586206896552</v>
      </c>
      <c r="X16" s="84">
        <v>-7.9056739467807224E-2</v>
      </c>
      <c r="Y16" s="85">
        <v>2.2926454445664097</v>
      </c>
      <c r="Z16" t="s">
        <v>62</v>
      </c>
      <c r="AD16" s="16" t="s">
        <v>14</v>
      </c>
      <c r="AE16" s="51">
        <v>662</v>
      </c>
      <c r="AF16" s="51">
        <v>262</v>
      </c>
      <c r="AG16" s="50">
        <v>0.39577039274924469</v>
      </c>
      <c r="AH16" s="54">
        <v>0.12145428332675229</v>
      </c>
      <c r="AI16" t="s">
        <v>63</v>
      </c>
      <c r="AN16" s="16" t="s">
        <v>13</v>
      </c>
      <c r="AO16" s="51">
        <v>492</v>
      </c>
      <c r="AP16" s="66">
        <f t="shared" ref="AP16:AR24" si="0">AO16/AO$24</f>
        <v>2.3345195729537367E-2</v>
      </c>
      <c r="AQ16" s="67">
        <v>20</v>
      </c>
      <c r="AR16" s="66">
        <f t="shared" si="0"/>
        <v>2.554278416347382E-2</v>
      </c>
      <c r="AS16" s="50">
        <f t="shared" ref="AS16:AS23" si="1">AR16-AP16</f>
        <v>2.1975884339364531E-3</v>
      </c>
      <c r="AT16" t="str">
        <f t="shared" ref="AT16:AT23" si="2">IF(AS16&lt;= -0.03,"DISPARITY", "No Disparity")</f>
        <v>No Disparity</v>
      </c>
    </row>
    <row r="17" spans="1:46" x14ac:dyDescent="0.25">
      <c r="J17" s="16" t="s">
        <v>14</v>
      </c>
      <c r="K17" s="51">
        <v>529</v>
      </c>
      <c r="L17" s="50">
        <v>3.3606505304618513E-2</v>
      </c>
      <c r="M17" s="51">
        <v>403</v>
      </c>
      <c r="N17" s="50">
        <v>0.76181474480151223</v>
      </c>
      <c r="O17" s="50">
        <v>8.1108309378095655E-2</v>
      </c>
      <c r="P17" t="s">
        <v>63</v>
      </c>
      <c r="T17" s="80" t="s">
        <v>18</v>
      </c>
      <c r="U17" s="81">
        <v>6</v>
      </c>
      <c r="V17" s="82">
        <v>3</v>
      </c>
      <c r="W17" s="83">
        <v>0.5</v>
      </c>
      <c r="X17" s="84">
        <v>-2.7332601536772749E-2</v>
      </c>
      <c r="Y17" s="85">
        <v>0</v>
      </c>
      <c r="Z17" t="s">
        <v>63</v>
      </c>
      <c r="AD17" s="16" t="s">
        <v>15</v>
      </c>
      <c r="AE17" s="51">
        <v>10489</v>
      </c>
      <c r="AF17" s="51">
        <v>2627</v>
      </c>
      <c r="AG17" s="50">
        <v>0.25045285537229478</v>
      </c>
      <c r="AH17" s="54">
        <v>-2.3863254050197624E-2</v>
      </c>
      <c r="AI17" t="s">
        <v>63</v>
      </c>
      <c r="AN17" s="16" t="s">
        <v>14</v>
      </c>
      <c r="AO17" s="51">
        <v>662</v>
      </c>
      <c r="AP17" s="66">
        <f t="shared" si="0"/>
        <v>3.1411625148279949E-2</v>
      </c>
      <c r="AQ17" s="67">
        <v>28</v>
      </c>
      <c r="AR17" s="66">
        <f t="shared" si="0"/>
        <v>3.5759897828863345E-2</v>
      </c>
      <c r="AS17" s="50">
        <f t="shared" si="1"/>
        <v>4.3482726805833954E-3</v>
      </c>
      <c r="AT17" t="str">
        <f t="shared" si="2"/>
        <v>No Disparity</v>
      </c>
    </row>
    <row r="18" spans="1:46" ht="18.75" x14ac:dyDescent="0.3">
      <c r="A18" s="13" t="s">
        <v>8</v>
      </c>
      <c r="C18" s="2"/>
      <c r="J18" s="16" t="s">
        <v>15</v>
      </c>
      <c r="K18" s="51">
        <v>7922</v>
      </c>
      <c r="L18" s="50">
        <v>0.50327171081888067</v>
      </c>
      <c r="M18" s="51">
        <v>5540</v>
      </c>
      <c r="N18" s="50">
        <v>0.69931835395102249</v>
      </c>
      <c r="O18" s="50">
        <v>1.8611918527605908E-2</v>
      </c>
      <c r="P18" t="s">
        <v>63</v>
      </c>
      <c r="T18" s="80" t="s">
        <v>19</v>
      </c>
      <c r="U18" s="81">
        <v>18</v>
      </c>
      <c r="V18" s="82">
        <v>10</v>
      </c>
      <c r="W18" s="83">
        <v>0.55555555555555558</v>
      </c>
      <c r="X18" s="84">
        <v>2.8222954018782831E-2</v>
      </c>
      <c r="Y18" s="85">
        <v>0</v>
      </c>
      <c r="Z18" t="s">
        <v>63</v>
      </c>
      <c r="AD18" s="16" t="s">
        <v>16</v>
      </c>
      <c r="AE18" s="51">
        <v>1565</v>
      </c>
      <c r="AF18" s="51">
        <v>458</v>
      </c>
      <c r="AG18" s="50">
        <v>0.2926517571884984</v>
      </c>
      <c r="AH18" s="54">
        <v>1.8335647766005991E-2</v>
      </c>
      <c r="AI18" t="s">
        <v>63</v>
      </c>
      <c r="AN18" s="16" t="s">
        <v>15</v>
      </c>
      <c r="AO18" s="51">
        <v>10503</v>
      </c>
      <c r="AP18" s="66">
        <f t="shared" si="0"/>
        <v>0.49836298932384343</v>
      </c>
      <c r="AQ18" s="67">
        <v>363</v>
      </c>
      <c r="AR18" s="66">
        <f t="shared" si="0"/>
        <v>0.46360153256704983</v>
      </c>
      <c r="AS18" s="50">
        <f t="shared" si="1"/>
        <v>-3.4761456756793596E-2</v>
      </c>
      <c r="AT18" t="str">
        <f t="shared" si="2"/>
        <v>DISPARITY</v>
      </c>
    </row>
    <row r="19" spans="1:46" ht="15.75" thickBot="1" x14ac:dyDescent="0.3">
      <c r="C19" s="2"/>
      <c r="J19" s="16" t="s">
        <v>16</v>
      </c>
      <c r="K19" s="51">
        <v>1130</v>
      </c>
      <c r="L19" s="50">
        <v>7.1787052919128388E-2</v>
      </c>
      <c r="M19" s="51">
        <v>753</v>
      </c>
      <c r="N19" s="50">
        <v>0.66637168141592917</v>
      </c>
      <c r="O19" s="50">
        <v>-1.4334754007487405E-2</v>
      </c>
      <c r="P19" t="s">
        <v>63</v>
      </c>
      <c r="T19" s="80" t="s">
        <v>20</v>
      </c>
      <c r="U19" s="81">
        <v>1169</v>
      </c>
      <c r="V19" s="82">
        <v>728</v>
      </c>
      <c r="W19" s="83">
        <v>0.6227544910179641</v>
      </c>
      <c r="X19" s="84">
        <v>9.5421889481191347E-2</v>
      </c>
      <c r="Y19" s="85">
        <v>0</v>
      </c>
      <c r="Z19" t="s">
        <v>63</v>
      </c>
      <c r="AD19" s="16" t="s">
        <v>17</v>
      </c>
      <c r="AE19" s="51">
        <v>89</v>
      </c>
      <c r="AF19" s="51">
        <v>13</v>
      </c>
      <c r="AG19" s="50">
        <v>0.14606741573033707</v>
      </c>
      <c r="AH19" s="54">
        <v>-0.12824869369215533</v>
      </c>
      <c r="AI19" t="s">
        <v>62</v>
      </c>
      <c r="AN19" s="16" t="s">
        <v>16</v>
      </c>
      <c r="AO19" s="51">
        <v>1566</v>
      </c>
      <c r="AP19" s="66">
        <f t="shared" si="0"/>
        <v>7.4306049822064055E-2</v>
      </c>
      <c r="AQ19" s="67">
        <v>64</v>
      </c>
      <c r="AR19" s="66">
        <f t="shared" si="0"/>
        <v>8.1736909323116225E-2</v>
      </c>
      <c r="AS19" s="50">
        <f t="shared" si="1"/>
        <v>7.43085950105217E-3</v>
      </c>
      <c r="AT19" t="str">
        <f t="shared" si="2"/>
        <v>No Disparity</v>
      </c>
    </row>
    <row r="20" spans="1:46" ht="15.75" thickBot="1" x14ac:dyDescent="0.3">
      <c r="C20" s="2"/>
      <c r="J20" s="16" t="s">
        <v>17</v>
      </c>
      <c r="K20" s="51">
        <v>61</v>
      </c>
      <c r="L20" s="50">
        <v>3.8752302903246301E-3</v>
      </c>
      <c r="M20" s="51">
        <v>34</v>
      </c>
      <c r="N20" s="50">
        <v>0.55737704918032782</v>
      </c>
      <c r="O20" s="50">
        <v>-0.12332938624308876</v>
      </c>
      <c r="P20" t="s">
        <v>62</v>
      </c>
      <c r="T20" s="74" t="s">
        <v>66</v>
      </c>
      <c r="U20" s="75">
        <v>5500</v>
      </c>
      <c r="V20" s="76">
        <v>1408</v>
      </c>
      <c r="W20" s="77">
        <v>0.25600000000000001</v>
      </c>
      <c r="X20" s="86">
        <v>0</v>
      </c>
      <c r="Y20" s="79" t="s">
        <v>1</v>
      </c>
      <c r="Z20" t="s">
        <v>1</v>
      </c>
      <c r="AD20" s="16" t="s">
        <v>18</v>
      </c>
      <c r="AE20" s="51">
        <v>52</v>
      </c>
      <c r="AF20" s="51">
        <v>12</v>
      </c>
      <c r="AG20" s="50">
        <v>0.23076923076923078</v>
      </c>
      <c r="AH20" s="54">
        <v>-4.3546878653261623E-2</v>
      </c>
      <c r="AI20" t="s">
        <v>62</v>
      </c>
      <c r="AN20" s="16" t="s">
        <v>17</v>
      </c>
      <c r="AO20" s="51">
        <v>89</v>
      </c>
      <c r="AP20" s="66">
        <f t="shared" si="0"/>
        <v>4.2230130486358248E-3</v>
      </c>
      <c r="AQ20" s="67">
        <v>2</v>
      </c>
      <c r="AR20" s="66">
        <f t="shared" si="0"/>
        <v>2.554278416347382E-3</v>
      </c>
      <c r="AS20" s="50">
        <f t="shared" si="1"/>
        <v>-1.6687346322884428E-3</v>
      </c>
      <c r="AT20" t="str">
        <f t="shared" si="2"/>
        <v>No Disparity</v>
      </c>
    </row>
    <row r="21" spans="1:46" x14ac:dyDescent="0.25">
      <c r="A21" s="3" t="s">
        <v>1</v>
      </c>
      <c r="B21" s="4" t="s">
        <v>4</v>
      </c>
      <c r="C21" s="4" t="s">
        <v>9</v>
      </c>
      <c r="D21" s="4" t="s">
        <v>9</v>
      </c>
      <c r="E21" s="14" t="s">
        <v>1</v>
      </c>
      <c r="J21" s="16" t="s">
        <v>18</v>
      </c>
      <c r="K21" s="51">
        <v>36</v>
      </c>
      <c r="L21" s="50">
        <v>2.2870211549456832E-3</v>
      </c>
      <c r="M21" s="51">
        <v>21</v>
      </c>
      <c r="N21" s="50">
        <v>0.58333333333333337</v>
      </c>
      <c r="O21" s="50">
        <v>-9.7373102090083208E-2</v>
      </c>
      <c r="P21" t="s">
        <v>62</v>
      </c>
      <c r="T21" s="80" t="s">
        <v>12</v>
      </c>
      <c r="U21" s="81">
        <v>350</v>
      </c>
      <c r="V21" s="82">
        <v>79</v>
      </c>
      <c r="W21" s="83">
        <v>0.2257142857142857</v>
      </c>
      <c r="X21" s="84">
        <v>-3.0285714285714305E-2</v>
      </c>
      <c r="Y21" s="85">
        <v>10.600000000000007</v>
      </c>
      <c r="Z21" t="s">
        <v>62</v>
      </c>
      <c r="AD21" s="16" t="s">
        <v>19</v>
      </c>
      <c r="AE21" s="51">
        <v>122</v>
      </c>
      <c r="AF21" s="51">
        <v>43</v>
      </c>
      <c r="AG21" s="50">
        <v>0.35245901639344263</v>
      </c>
      <c r="AH21" s="54">
        <v>7.8142906970950221E-2</v>
      </c>
      <c r="AI21" t="s">
        <v>63</v>
      </c>
      <c r="AN21" s="16" t="s">
        <v>18</v>
      </c>
      <c r="AO21" s="51">
        <v>52</v>
      </c>
      <c r="AP21" s="66">
        <f t="shared" si="0"/>
        <v>2.4673784104389087E-3</v>
      </c>
      <c r="AQ21" s="67">
        <v>1</v>
      </c>
      <c r="AR21" s="66">
        <f t="shared" si="0"/>
        <v>1.277139208173691E-3</v>
      </c>
      <c r="AS21" s="50">
        <f t="shared" si="1"/>
        <v>-1.1902392022652176E-3</v>
      </c>
      <c r="AT21" t="str">
        <f t="shared" si="2"/>
        <v>No Disparity</v>
      </c>
    </row>
    <row r="22" spans="1:46" x14ac:dyDescent="0.25">
      <c r="A22" s="5" t="s">
        <v>1</v>
      </c>
      <c r="B22" s="6" t="s">
        <v>5</v>
      </c>
      <c r="C22" s="6" t="s">
        <v>5</v>
      </c>
      <c r="D22" s="15" t="s">
        <v>10</v>
      </c>
      <c r="E22" s="15" t="s">
        <v>11</v>
      </c>
      <c r="J22" s="16" t="s">
        <v>19</v>
      </c>
      <c r="K22" s="51">
        <v>81</v>
      </c>
      <c r="L22" s="50">
        <v>5.1457975986277877E-3</v>
      </c>
      <c r="M22" s="51">
        <v>62</v>
      </c>
      <c r="N22" s="50">
        <v>0.76543209876543206</v>
      </c>
      <c r="O22" s="50">
        <v>8.4725663342015478E-2</v>
      </c>
      <c r="P22" t="s">
        <v>63</v>
      </c>
      <c r="T22" s="80" t="s">
        <v>13</v>
      </c>
      <c r="U22" s="81">
        <v>84</v>
      </c>
      <c r="V22" s="82">
        <v>38</v>
      </c>
      <c r="W22" s="83">
        <v>0.45238095238095238</v>
      </c>
      <c r="X22" s="84">
        <v>0.19638095238095238</v>
      </c>
      <c r="Y22" s="85">
        <v>0</v>
      </c>
      <c r="Z22" t="s">
        <v>63</v>
      </c>
      <c r="AD22" s="16" t="s">
        <v>20</v>
      </c>
      <c r="AE22" s="51">
        <v>6077</v>
      </c>
      <c r="AF22" s="51">
        <v>1775</v>
      </c>
      <c r="AG22" s="50">
        <v>0.29208491031759093</v>
      </c>
      <c r="AH22" s="54">
        <v>1.7768800895098524E-2</v>
      </c>
      <c r="AI22" t="s">
        <v>63</v>
      </c>
      <c r="AN22" s="16" t="s">
        <v>19</v>
      </c>
      <c r="AO22" s="51">
        <v>122</v>
      </c>
      <c r="AP22" s="66">
        <f t="shared" si="0"/>
        <v>5.788849347568209E-3</v>
      </c>
      <c r="AQ22" s="67">
        <v>4</v>
      </c>
      <c r="AR22" s="66">
        <f t="shared" si="0"/>
        <v>5.108556832694764E-3</v>
      </c>
      <c r="AS22" s="50">
        <f t="shared" si="1"/>
        <v>-6.8029251487344497E-4</v>
      </c>
      <c r="AT22" t="str">
        <f t="shared" si="2"/>
        <v>No Disparity</v>
      </c>
    </row>
    <row r="23" spans="1:46" x14ac:dyDescent="0.25">
      <c r="A23" s="16" t="s">
        <v>12</v>
      </c>
      <c r="B23" s="17">
        <v>2429</v>
      </c>
      <c r="C23" s="18">
        <v>667</v>
      </c>
      <c r="D23" s="19">
        <v>0.27459860024701521</v>
      </c>
      <c r="E23" s="20">
        <v>-3.5356714703655978E-3</v>
      </c>
      <c r="F23" t="s">
        <v>63</v>
      </c>
      <c r="J23" s="16" t="s">
        <v>20</v>
      </c>
      <c r="K23" s="51">
        <v>4573</v>
      </c>
      <c r="L23" s="50">
        <v>0.29051521504351691</v>
      </c>
      <c r="M23" s="51">
        <v>3015</v>
      </c>
      <c r="N23" s="50">
        <v>0.65930461403892415</v>
      </c>
      <c r="O23" s="50">
        <v>-2.1401821384492425E-2</v>
      </c>
      <c r="P23" t="s">
        <v>63</v>
      </c>
      <c r="T23" s="80" t="s">
        <v>14</v>
      </c>
      <c r="U23" s="81">
        <v>169</v>
      </c>
      <c r="V23" s="82">
        <v>66</v>
      </c>
      <c r="W23" s="83">
        <v>0.39053254437869822</v>
      </c>
      <c r="X23" s="84">
        <v>0.13453254437869822</v>
      </c>
      <c r="Y23" s="85">
        <v>0</v>
      </c>
      <c r="Z23" t="s">
        <v>63</v>
      </c>
      <c r="AD23" s="29" t="s">
        <v>21</v>
      </c>
      <c r="AE23" s="52">
        <v>21056</v>
      </c>
      <c r="AF23" s="52">
        <v>5776</v>
      </c>
      <c r="AG23" s="53">
        <v>0.2743161094224924</v>
      </c>
      <c r="AH23" s="54"/>
      <c r="AN23" s="16" t="s">
        <v>20</v>
      </c>
      <c r="AO23" s="51">
        <v>6080</v>
      </c>
      <c r="AP23" s="66">
        <f t="shared" si="0"/>
        <v>0.28849347568208777</v>
      </c>
      <c r="AQ23" s="67">
        <v>262</v>
      </c>
      <c r="AR23" s="66">
        <f t="shared" si="0"/>
        <v>0.334610472541507</v>
      </c>
      <c r="AS23" s="50">
        <f t="shared" si="1"/>
        <v>4.6116996859419224E-2</v>
      </c>
      <c r="AT23" t="str">
        <f t="shared" si="2"/>
        <v>No Disparity</v>
      </c>
    </row>
    <row r="24" spans="1:46" x14ac:dyDescent="0.25">
      <c r="A24" s="16" t="s">
        <v>13</v>
      </c>
      <c r="B24" s="21">
        <v>631</v>
      </c>
      <c r="C24" s="22">
        <v>192</v>
      </c>
      <c r="D24" s="23">
        <v>0.30427892234548337</v>
      </c>
      <c r="E24" s="24">
        <v>2.6144650628102561E-2</v>
      </c>
      <c r="F24" t="s">
        <v>63</v>
      </c>
      <c r="J24" s="29" t="s">
        <v>21</v>
      </c>
      <c r="K24" s="52">
        <v>15741</v>
      </c>
      <c r="L24" s="53">
        <v>1</v>
      </c>
      <c r="M24" s="52">
        <v>10715</v>
      </c>
      <c r="N24" s="53">
        <v>0.68070643542341658</v>
      </c>
      <c r="O24" s="53">
        <v>0</v>
      </c>
      <c r="T24" s="80" t="s">
        <v>15</v>
      </c>
      <c r="U24" s="81">
        <v>3023</v>
      </c>
      <c r="V24" s="82">
        <v>714</v>
      </c>
      <c r="W24" s="83">
        <v>0.23618921601058551</v>
      </c>
      <c r="X24" s="84">
        <v>-1.9810783989414493E-2</v>
      </c>
      <c r="Y24" s="85">
        <v>0</v>
      </c>
      <c r="Z24" t="s">
        <v>63</v>
      </c>
      <c r="AN24" s="29" t="s">
        <v>21</v>
      </c>
      <c r="AO24" s="52">
        <v>21075</v>
      </c>
      <c r="AP24" s="66">
        <f t="shared" si="0"/>
        <v>1</v>
      </c>
      <c r="AQ24" s="52">
        <v>783</v>
      </c>
      <c r="AR24" s="66">
        <f t="shared" si="0"/>
        <v>1</v>
      </c>
      <c r="AS24" s="50">
        <v>1</v>
      </c>
    </row>
    <row r="25" spans="1:46" x14ac:dyDescent="0.25">
      <c r="A25" s="16" t="s">
        <v>14</v>
      </c>
      <c r="B25" s="21">
        <v>734</v>
      </c>
      <c r="C25" s="22">
        <v>239</v>
      </c>
      <c r="D25" s="23">
        <v>0.32561307901907355</v>
      </c>
      <c r="E25" s="24">
        <v>4.7478807301692738E-2</v>
      </c>
      <c r="F25" t="s">
        <v>63</v>
      </c>
      <c r="J25" s="51"/>
      <c r="N25" s="54" t="s">
        <v>1</v>
      </c>
      <c r="O25" s="50" t="s">
        <v>1</v>
      </c>
      <c r="T25" s="80" t="s">
        <v>16</v>
      </c>
      <c r="U25" s="81">
        <v>427</v>
      </c>
      <c r="V25" s="82">
        <v>120</v>
      </c>
      <c r="W25" s="83">
        <v>0.28103044496487117</v>
      </c>
      <c r="X25" s="84">
        <v>2.5030444964871168E-2</v>
      </c>
      <c r="Y25" s="85">
        <v>0</v>
      </c>
      <c r="Z25" t="s">
        <v>63</v>
      </c>
      <c r="AN25" s="61"/>
      <c r="AO25" s="62"/>
      <c r="AP25" s="62"/>
      <c r="AQ25" s="62"/>
      <c r="AR25" s="62"/>
      <c r="AS25" s="63"/>
      <c r="AT25" s="64"/>
    </row>
    <row r="26" spans="1:46" ht="18.75" x14ac:dyDescent="0.3">
      <c r="A26" s="16" t="s">
        <v>15</v>
      </c>
      <c r="B26" s="21">
        <v>13266</v>
      </c>
      <c r="C26" s="22">
        <v>3922</v>
      </c>
      <c r="D26" s="23">
        <v>0.29564299713553444</v>
      </c>
      <c r="E26" s="24">
        <v>1.7508725418153626E-2</v>
      </c>
      <c r="F26" t="s">
        <v>63</v>
      </c>
      <c r="T26" s="80" t="s">
        <v>17</v>
      </c>
      <c r="U26" s="81">
        <v>23</v>
      </c>
      <c r="V26" s="82">
        <v>8</v>
      </c>
      <c r="W26" s="83">
        <v>0.34782608695652173</v>
      </c>
      <c r="X26" s="84">
        <v>9.1826086956521724E-2</v>
      </c>
      <c r="Y26" s="85">
        <v>0</v>
      </c>
      <c r="Z26" t="s">
        <v>63</v>
      </c>
      <c r="AD26" s="13" t="s">
        <v>22</v>
      </c>
      <c r="AN26" s="61"/>
      <c r="AO26" s="62"/>
      <c r="AP26" s="62"/>
      <c r="AQ26" s="62"/>
      <c r="AR26" s="62"/>
      <c r="AS26" s="63"/>
      <c r="AT26" s="64"/>
    </row>
    <row r="27" spans="1:46" ht="18.75" x14ac:dyDescent="0.3">
      <c r="A27" s="16" t="s">
        <v>16</v>
      </c>
      <c r="B27" s="21">
        <v>2049</v>
      </c>
      <c r="C27" s="22">
        <v>640</v>
      </c>
      <c r="D27" s="23">
        <v>0.31234748657881894</v>
      </c>
      <c r="E27" s="24">
        <v>3.4213214861438135E-2</v>
      </c>
      <c r="F27" t="s">
        <v>63</v>
      </c>
      <c r="J27" s="13" t="s">
        <v>22</v>
      </c>
      <c r="T27" s="80" t="s">
        <v>18</v>
      </c>
      <c r="U27" s="81">
        <v>10</v>
      </c>
      <c r="V27" s="82">
        <v>2</v>
      </c>
      <c r="W27" s="83">
        <v>0.2</v>
      </c>
      <c r="X27" s="84">
        <v>-5.5999999999999994E-2</v>
      </c>
      <c r="Y27" s="85">
        <v>0.55999999999999994</v>
      </c>
      <c r="Z27" t="s">
        <v>62</v>
      </c>
      <c r="AE27" s="46" t="s">
        <v>73</v>
      </c>
      <c r="AF27" s="46" t="s">
        <v>73</v>
      </c>
      <c r="AG27" s="46" t="s">
        <v>10</v>
      </c>
      <c r="AN27" s="13" t="s">
        <v>22</v>
      </c>
    </row>
    <row r="28" spans="1:46" x14ac:dyDescent="0.25">
      <c r="A28" s="16" t="s">
        <v>17</v>
      </c>
      <c r="B28" s="21">
        <v>120</v>
      </c>
      <c r="C28" s="22">
        <v>23</v>
      </c>
      <c r="D28" s="23">
        <v>0.19166666666666668</v>
      </c>
      <c r="E28" s="24">
        <v>-8.646760505071413E-2</v>
      </c>
      <c r="F28" t="s">
        <v>62</v>
      </c>
      <c r="J28" s="46" t="s">
        <v>54</v>
      </c>
      <c r="K28" s="46" t="s">
        <v>48</v>
      </c>
      <c r="L28" s="46" t="s">
        <v>52</v>
      </c>
      <c r="M28" s="46" t="s">
        <v>50</v>
      </c>
      <c r="N28" s="46" t="s">
        <v>53</v>
      </c>
      <c r="O28" s="46" t="s">
        <v>11</v>
      </c>
      <c r="T28" s="80" t="s">
        <v>19</v>
      </c>
      <c r="U28" s="81">
        <v>18</v>
      </c>
      <c r="V28" s="82">
        <v>3</v>
      </c>
      <c r="W28" s="83">
        <v>0.16666666666666666</v>
      </c>
      <c r="X28" s="84">
        <v>-8.9333333333333348E-2</v>
      </c>
      <c r="Y28" s="85">
        <v>1.6080000000000003</v>
      </c>
      <c r="Z28" t="s">
        <v>62</v>
      </c>
      <c r="AE28" s="46" t="s">
        <v>71</v>
      </c>
      <c r="AF28" s="46" t="s">
        <v>74</v>
      </c>
      <c r="AG28" s="46" t="s">
        <v>74</v>
      </c>
      <c r="AH28" s="46" t="s">
        <v>11</v>
      </c>
      <c r="AR28" t="s">
        <v>1</v>
      </c>
    </row>
    <row r="29" spans="1:46" ht="15.75" thickBot="1" x14ac:dyDescent="0.3">
      <c r="A29" s="16" t="s">
        <v>18</v>
      </c>
      <c r="B29" s="21">
        <v>84</v>
      </c>
      <c r="C29" s="22">
        <v>26</v>
      </c>
      <c r="D29" s="23">
        <v>0.30952380952380953</v>
      </c>
      <c r="E29" s="24">
        <v>3.1389537806428724E-2</v>
      </c>
      <c r="F29" t="s">
        <v>63</v>
      </c>
      <c r="J29" s="16" t="s">
        <v>23</v>
      </c>
      <c r="K29" s="51">
        <v>9153</v>
      </c>
      <c r="L29" s="50">
        <v>0.58147512864494</v>
      </c>
      <c r="M29" s="51">
        <v>6224</v>
      </c>
      <c r="N29" s="50">
        <v>0.67999562984813722</v>
      </c>
      <c r="O29" s="50">
        <v>-7.1080557527936072E-4</v>
      </c>
      <c r="P29" t="s">
        <v>63</v>
      </c>
      <c r="T29" s="80" t="s">
        <v>20</v>
      </c>
      <c r="U29" s="81">
        <v>1396</v>
      </c>
      <c r="V29" s="82">
        <v>378</v>
      </c>
      <c r="W29" s="83">
        <v>0.27077363896848139</v>
      </c>
      <c r="X29" s="84">
        <v>1.4773638968481384E-2</v>
      </c>
      <c r="Y29" s="85">
        <v>0</v>
      </c>
      <c r="Z29" t="s">
        <v>63</v>
      </c>
      <c r="AD29" s="16" t="s">
        <v>23</v>
      </c>
      <c r="AE29" s="51">
        <v>12310</v>
      </c>
      <c r="AF29" s="51">
        <v>3521</v>
      </c>
      <c r="AG29" s="50">
        <v>0.2860276198212835</v>
      </c>
      <c r="AH29" s="54">
        <v>1.1711510398791092E-2</v>
      </c>
      <c r="AI29" t="s">
        <v>63</v>
      </c>
      <c r="AO29" s="46" t="s">
        <v>73</v>
      </c>
      <c r="AP29" s="46" t="s">
        <v>79</v>
      </c>
      <c r="AQ29" s="46" t="s">
        <v>73</v>
      </c>
      <c r="AR29" s="46" t="s">
        <v>79</v>
      </c>
      <c r="AS29" s="46" t="s">
        <v>10</v>
      </c>
    </row>
    <row r="30" spans="1:46" ht="15.75" thickBot="1" x14ac:dyDescent="0.3">
      <c r="A30" s="16" t="s">
        <v>19</v>
      </c>
      <c r="B30" s="21">
        <v>2035</v>
      </c>
      <c r="C30" s="22">
        <v>33</v>
      </c>
      <c r="D30" s="23">
        <v>1.6216216216216217E-2</v>
      </c>
      <c r="E30" s="24">
        <v>-0.26191805550116459</v>
      </c>
      <c r="F30" t="s">
        <v>62</v>
      </c>
      <c r="J30" s="16" t="s">
        <v>24</v>
      </c>
      <c r="K30" s="51">
        <v>6446</v>
      </c>
      <c r="L30" s="50">
        <v>0.40950384346610763</v>
      </c>
      <c r="M30" s="51">
        <v>4389</v>
      </c>
      <c r="N30" s="50">
        <v>0.6808873720136519</v>
      </c>
      <c r="O30" s="50">
        <v>1.8093659023532549E-4</v>
      </c>
      <c r="P30" t="s">
        <v>63</v>
      </c>
      <c r="T30" s="74" t="s">
        <v>21</v>
      </c>
      <c r="U30" s="75">
        <v>10055</v>
      </c>
      <c r="V30" s="76">
        <v>3810</v>
      </c>
      <c r="W30" s="77">
        <v>0.37891596220785678</v>
      </c>
      <c r="X30" s="78"/>
      <c r="Y30" s="79"/>
      <c r="AD30" s="16" t="s">
        <v>24</v>
      </c>
      <c r="AE30" s="51">
        <v>8553</v>
      </c>
      <c r="AF30" s="51">
        <v>2199</v>
      </c>
      <c r="AG30" s="50">
        <v>0.25710277095755873</v>
      </c>
      <c r="AH30" s="54">
        <v>-1.721333846493367E-2</v>
      </c>
      <c r="AI30" t="s">
        <v>63</v>
      </c>
      <c r="AO30" s="46" t="s">
        <v>71</v>
      </c>
      <c r="AP30" s="46" t="s">
        <v>71</v>
      </c>
      <c r="AQ30" s="46" t="s">
        <v>78</v>
      </c>
      <c r="AR30" s="46" t="s">
        <v>80</v>
      </c>
      <c r="AS30" s="46" t="s">
        <v>81</v>
      </c>
    </row>
    <row r="31" spans="1:46" x14ac:dyDescent="0.25">
      <c r="A31" s="16" t="s">
        <v>20</v>
      </c>
      <c r="B31" s="25">
        <v>7638</v>
      </c>
      <c r="C31" s="26">
        <v>2320</v>
      </c>
      <c r="D31" s="27">
        <v>0.30374443571615606</v>
      </c>
      <c r="E31" s="28">
        <v>2.5610163998775248E-2</v>
      </c>
      <c r="F31" t="s">
        <v>63</v>
      </c>
      <c r="J31" s="16" t="s">
        <v>19</v>
      </c>
      <c r="K31" s="51">
        <v>142</v>
      </c>
      <c r="L31" s="50">
        <v>9.0210278889524178E-3</v>
      </c>
      <c r="M31" s="51">
        <v>102</v>
      </c>
      <c r="N31" s="50">
        <v>0.71830985915492962</v>
      </c>
      <c r="O31" s="50">
        <v>3.7603423731513042E-2</v>
      </c>
      <c r="P31" t="s">
        <v>63</v>
      </c>
      <c r="AD31" s="16" t="s">
        <v>25</v>
      </c>
      <c r="AE31" s="51">
        <v>193</v>
      </c>
      <c r="AF31" s="51">
        <v>56</v>
      </c>
      <c r="AG31" s="50">
        <v>0.29015544041450775</v>
      </c>
      <c r="AH31" s="54">
        <v>1.5839330992015344E-2</v>
      </c>
      <c r="AI31" t="s">
        <v>63</v>
      </c>
      <c r="AN31" s="16" t="s">
        <v>23</v>
      </c>
      <c r="AO31" s="51">
        <v>12321</v>
      </c>
      <c r="AP31" s="66">
        <f>AO31/AO$34</f>
        <v>0.58462633451957291</v>
      </c>
      <c r="AQ31" s="51">
        <v>474</v>
      </c>
      <c r="AR31" s="66">
        <f>AQ31/AQ$34</f>
        <v>0.6053639846743295</v>
      </c>
      <c r="AS31" s="50">
        <f t="shared" ref="AS31:AS33" si="3">AR31-AP31</f>
        <v>2.0737650154756593E-2</v>
      </c>
      <c r="AT31" t="str">
        <f t="shared" ref="AT31:AT33" si="4">IF(AS31&lt;= -0.03,"DISPARITY", "No Disparity")</f>
        <v>No Disparity</v>
      </c>
    </row>
    <row r="32" spans="1:46" ht="19.5" thickBot="1" x14ac:dyDescent="0.35">
      <c r="A32" s="29" t="s">
        <v>21</v>
      </c>
      <c r="B32" s="30">
        <v>28986</v>
      </c>
      <c r="C32" s="31">
        <v>8062</v>
      </c>
      <c r="D32" s="32">
        <v>0.27813427171738081</v>
      </c>
      <c r="E32" s="28" t="s">
        <v>1</v>
      </c>
      <c r="J32" s="29" t="s">
        <v>21</v>
      </c>
      <c r="K32" s="52">
        <v>15741</v>
      </c>
      <c r="L32" s="53">
        <v>1</v>
      </c>
      <c r="M32" s="52">
        <v>10715</v>
      </c>
      <c r="N32" s="53">
        <v>0.68070643542341658</v>
      </c>
      <c r="O32" s="50"/>
      <c r="T32" s="13" t="s">
        <v>22</v>
      </c>
      <c r="V32" s="2"/>
      <c r="AD32" s="29" t="s">
        <v>21</v>
      </c>
      <c r="AE32" s="52">
        <v>21056</v>
      </c>
      <c r="AF32" s="52">
        <v>5776</v>
      </c>
      <c r="AG32" s="53">
        <v>0.2743161094224924</v>
      </c>
      <c r="AH32" s="54"/>
      <c r="AN32" s="16" t="s">
        <v>24</v>
      </c>
      <c r="AO32" s="51">
        <v>8561</v>
      </c>
      <c r="AP32" s="66">
        <f t="shared" ref="AP32:AP34" si="5">AO32/AO$34</f>
        <v>0.40621589561091342</v>
      </c>
      <c r="AQ32" s="51">
        <v>301</v>
      </c>
      <c r="AR32" s="66">
        <f>AQ32/AQ$34</f>
        <v>0.38441890166028098</v>
      </c>
      <c r="AS32" s="50">
        <f t="shared" si="3"/>
        <v>-2.1796993950632448E-2</v>
      </c>
      <c r="AT32" t="str">
        <f t="shared" si="4"/>
        <v>No Disparity</v>
      </c>
    </row>
    <row r="33" spans="1:49" ht="15.75" thickBot="1" x14ac:dyDescent="0.3">
      <c r="T33" s="88" t="s">
        <v>1</v>
      </c>
      <c r="U33" s="89">
        <v>2018</v>
      </c>
      <c r="V33" s="89">
        <v>2018</v>
      </c>
      <c r="W33" s="89" t="s">
        <v>67</v>
      </c>
      <c r="X33" s="98" t="s">
        <v>11</v>
      </c>
      <c r="AN33" s="16" t="s">
        <v>25</v>
      </c>
      <c r="AO33" s="51">
        <v>193</v>
      </c>
      <c r="AP33" s="66">
        <f t="shared" si="5"/>
        <v>9.1577698695136413E-3</v>
      </c>
      <c r="AQ33" s="51">
        <v>8</v>
      </c>
      <c r="AR33" s="66">
        <f t="shared" ref="AR33:AR34" si="6">AQ33/AQ$24</f>
        <v>1.0217113665389528E-2</v>
      </c>
      <c r="AS33" s="50">
        <f t="shared" si="3"/>
        <v>1.0593437958758868E-3</v>
      </c>
      <c r="AT33" t="str">
        <f t="shared" si="4"/>
        <v>No Disparity</v>
      </c>
    </row>
    <row r="34" spans="1:49" ht="45.75" thickBot="1" x14ac:dyDescent="0.3">
      <c r="T34" s="90" t="s">
        <v>1</v>
      </c>
      <c r="U34" s="91" t="s">
        <v>9</v>
      </c>
      <c r="V34" s="99" t="s">
        <v>68</v>
      </c>
      <c r="W34" s="99" t="s">
        <v>10</v>
      </c>
      <c r="X34" s="100" t="s">
        <v>11</v>
      </c>
      <c r="Y34" s="92" t="s">
        <v>85</v>
      </c>
      <c r="Z34" s="73" t="s">
        <v>86</v>
      </c>
      <c r="AN34" s="29" t="s">
        <v>21</v>
      </c>
      <c r="AO34" s="52">
        <v>21075</v>
      </c>
      <c r="AP34" s="66">
        <f t="shared" si="5"/>
        <v>1</v>
      </c>
      <c r="AQ34" s="52">
        <v>783</v>
      </c>
      <c r="AR34" s="66">
        <f t="shared" si="6"/>
        <v>1</v>
      </c>
      <c r="AS34" s="50">
        <v>1</v>
      </c>
    </row>
    <row r="35" spans="1:49" ht="18.75" x14ac:dyDescent="0.3">
      <c r="J35" s="13" t="s">
        <v>26</v>
      </c>
      <c r="T35" s="106" t="s">
        <v>23</v>
      </c>
      <c r="U35" s="107">
        <v>2675</v>
      </c>
      <c r="V35" s="108">
        <v>1446</v>
      </c>
      <c r="W35" s="109">
        <v>0.54056074766355144</v>
      </c>
      <c r="X35" s="109">
        <v>1.3228146126778695E-2</v>
      </c>
      <c r="Y35" s="85">
        <v>0</v>
      </c>
      <c r="Z35" s="110" t="s">
        <v>63</v>
      </c>
      <c r="AD35" s="13" t="s">
        <v>26</v>
      </c>
      <c r="AV35" t="s">
        <v>1</v>
      </c>
    </row>
    <row r="36" spans="1:49" ht="18.75" x14ac:dyDescent="0.3">
      <c r="J36" s="46" t="s">
        <v>55</v>
      </c>
      <c r="K36" s="46" t="s">
        <v>48</v>
      </c>
      <c r="L36" s="46" t="s">
        <v>52</v>
      </c>
      <c r="M36" s="46" t="s">
        <v>50</v>
      </c>
      <c r="N36" s="46" t="s">
        <v>53</v>
      </c>
      <c r="O36" s="46" t="s">
        <v>11</v>
      </c>
      <c r="T36" s="106" t="s">
        <v>24</v>
      </c>
      <c r="U36" s="81">
        <v>1848</v>
      </c>
      <c r="V36" s="22">
        <v>938</v>
      </c>
      <c r="W36" s="111">
        <v>0.50757575757575757</v>
      </c>
      <c r="X36" s="111">
        <v>-1.975684396101518E-2</v>
      </c>
      <c r="Y36" s="85">
        <v>0</v>
      </c>
      <c r="Z36" s="112" t="s">
        <v>63</v>
      </c>
      <c r="AE36" s="46" t="s">
        <v>73</v>
      </c>
      <c r="AF36" s="46" t="s">
        <v>73</v>
      </c>
      <c r="AG36" s="46" t="s">
        <v>10</v>
      </c>
      <c r="AN36" s="13" t="s">
        <v>26</v>
      </c>
      <c r="AR36" t="s">
        <v>1</v>
      </c>
      <c r="AS36" t="s">
        <v>1</v>
      </c>
    </row>
    <row r="37" spans="1:49" ht="19.5" thickBot="1" x14ac:dyDescent="0.35">
      <c r="A37" s="13" t="s">
        <v>22</v>
      </c>
      <c r="C37" s="2"/>
      <c r="J37" s="16" t="s">
        <v>27</v>
      </c>
      <c r="K37" s="51">
        <v>830</v>
      </c>
      <c r="L37" s="50">
        <v>5.2728543294581029E-2</v>
      </c>
      <c r="M37" s="51">
        <v>508</v>
      </c>
      <c r="N37" s="50">
        <v>0.61204819277108435</v>
      </c>
      <c r="O37" s="50">
        <v>-6.8658242652332224E-2</v>
      </c>
      <c r="P37" t="s">
        <v>62</v>
      </c>
      <c r="T37" s="106" t="s">
        <v>19</v>
      </c>
      <c r="U37" s="81">
        <v>32</v>
      </c>
      <c r="V37" s="22">
        <v>18</v>
      </c>
      <c r="W37" s="111">
        <v>0.5625</v>
      </c>
      <c r="X37" s="111">
        <v>3.5167398463227251E-2</v>
      </c>
      <c r="Y37" s="85">
        <v>0</v>
      </c>
      <c r="Z37" s="112" t="s">
        <v>63</v>
      </c>
      <c r="AE37" s="46" t="s">
        <v>71</v>
      </c>
      <c r="AF37" s="46" t="s">
        <v>74</v>
      </c>
      <c r="AG37" s="46" t="s">
        <v>74</v>
      </c>
      <c r="AH37" s="46" t="s">
        <v>11</v>
      </c>
    </row>
    <row r="38" spans="1:49" ht="15.75" thickBot="1" x14ac:dyDescent="0.3">
      <c r="C38" s="2"/>
      <c r="J38" s="16" t="s">
        <v>28</v>
      </c>
      <c r="K38" s="51">
        <v>4284</v>
      </c>
      <c r="L38" s="50">
        <v>0.27215551743853633</v>
      </c>
      <c r="M38" s="51">
        <v>3311</v>
      </c>
      <c r="N38" s="50">
        <v>0.77287581699346408</v>
      </c>
      <c r="O38" s="50">
        <v>9.2169381570047504E-2</v>
      </c>
      <c r="P38" t="s">
        <v>63</v>
      </c>
      <c r="T38" s="101" t="s">
        <v>66</v>
      </c>
      <c r="U38" s="75">
        <v>5500</v>
      </c>
      <c r="V38" s="102">
        <v>1408</v>
      </c>
      <c r="W38" s="103">
        <v>0.25600000000000001</v>
      </c>
      <c r="X38" s="103">
        <v>0</v>
      </c>
      <c r="Y38" s="104" t="s">
        <v>1</v>
      </c>
      <c r="Z38" s="105" t="s">
        <v>63</v>
      </c>
      <c r="AD38" s="16" t="s">
        <v>27</v>
      </c>
      <c r="AE38" s="51">
        <v>1188</v>
      </c>
      <c r="AF38" s="51">
        <v>26</v>
      </c>
      <c r="AG38" s="50">
        <v>2.1885521885521887E-2</v>
      </c>
      <c r="AH38" s="54">
        <v>-0.25243058753697051</v>
      </c>
      <c r="AI38" t="s">
        <v>62</v>
      </c>
      <c r="AO38" s="46" t="s">
        <v>73</v>
      </c>
      <c r="AP38" s="46" t="s">
        <v>79</v>
      </c>
      <c r="AQ38" s="46" t="s">
        <v>73</v>
      </c>
      <c r="AR38" s="46" t="s">
        <v>79</v>
      </c>
      <c r="AS38" s="46" t="s">
        <v>10</v>
      </c>
    </row>
    <row r="39" spans="1:49" x14ac:dyDescent="0.25">
      <c r="C39" s="2"/>
      <c r="J39" s="16" t="s">
        <v>29</v>
      </c>
      <c r="K39" s="51">
        <v>3006</v>
      </c>
      <c r="L39" s="50">
        <v>0.19096626643796455</v>
      </c>
      <c r="M39" s="51">
        <v>2197</v>
      </c>
      <c r="N39" s="50">
        <v>0.73087159015302727</v>
      </c>
      <c r="O39" s="50">
        <v>5.0165154729610695E-2</v>
      </c>
      <c r="P39" t="s">
        <v>63</v>
      </c>
      <c r="T39" s="106" t="s">
        <v>23</v>
      </c>
      <c r="U39" s="81">
        <v>3269</v>
      </c>
      <c r="V39" s="22">
        <v>803</v>
      </c>
      <c r="W39" s="111">
        <v>0.24564086876720709</v>
      </c>
      <c r="X39" s="111">
        <v>-1.0359131232792917E-2</v>
      </c>
      <c r="Y39" s="85">
        <v>0</v>
      </c>
      <c r="Z39" s="112" t="s">
        <v>63</v>
      </c>
      <c r="AD39" s="16" t="s">
        <v>28</v>
      </c>
      <c r="AE39" s="51">
        <v>5917</v>
      </c>
      <c r="AF39" s="51">
        <v>444</v>
      </c>
      <c r="AG39" s="50">
        <v>7.5038026026702717E-2</v>
      </c>
      <c r="AH39" s="54">
        <v>-0.19927808339578967</v>
      </c>
      <c r="AI39" t="s">
        <v>62</v>
      </c>
      <c r="AO39" s="46" t="s">
        <v>71</v>
      </c>
      <c r="AP39" s="46" t="s">
        <v>71</v>
      </c>
      <c r="AQ39" s="46" t="s">
        <v>78</v>
      </c>
      <c r="AR39" s="46" t="s">
        <v>80</v>
      </c>
      <c r="AS39" s="46" t="s">
        <v>81</v>
      </c>
      <c r="AW39" t="s">
        <v>1</v>
      </c>
    </row>
    <row r="40" spans="1:49" x14ac:dyDescent="0.25">
      <c r="A40" s="3" t="s">
        <v>1</v>
      </c>
      <c r="B40" s="4" t="s">
        <v>4</v>
      </c>
      <c r="C40" s="4" t="s">
        <v>9</v>
      </c>
      <c r="D40" s="4" t="s">
        <v>9</v>
      </c>
      <c r="E40" s="14" t="s">
        <v>1</v>
      </c>
      <c r="J40" s="16" t="s">
        <v>30</v>
      </c>
      <c r="K40" s="51">
        <v>2375</v>
      </c>
      <c r="L40" s="50">
        <v>0.15087986786099994</v>
      </c>
      <c r="M40" s="51">
        <v>1564</v>
      </c>
      <c r="N40" s="50">
        <v>0.65852631578947374</v>
      </c>
      <c r="O40" s="50">
        <v>-2.2180119633942841E-2</v>
      </c>
      <c r="P40" t="s">
        <v>63</v>
      </c>
      <c r="T40" s="106" t="s">
        <v>24</v>
      </c>
      <c r="U40" s="81">
        <v>2171</v>
      </c>
      <c r="V40" s="22">
        <v>592</v>
      </c>
      <c r="W40" s="111">
        <v>0.27268539843390144</v>
      </c>
      <c r="X40" s="111">
        <v>1.6685398433901433E-2</v>
      </c>
      <c r="Y40" s="85">
        <v>0</v>
      </c>
      <c r="Z40" s="112" t="s">
        <v>63</v>
      </c>
      <c r="AD40" s="16" t="s">
        <v>29</v>
      </c>
      <c r="AE40" s="51">
        <v>4684</v>
      </c>
      <c r="AF40" s="51">
        <v>1866</v>
      </c>
      <c r="AG40" s="50">
        <v>0.39837745516652434</v>
      </c>
      <c r="AH40" s="54">
        <v>0.12406134574403194</v>
      </c>
      <c r="AI40" t="s">
        <v>63</v>
      </c>
      <c r="AN40" s="69" t="s">
        <v>27</v>
      </c>
      <c r="AO40" s="65">
        <v>1120</v>
      </c>
      <c r="AP40" s="66">
        <f>AO40/AO$51</f>
        <v>5.3143534994068799E-2</v>
      </c>
      <c r="AQ40" s="51">
        <v>172</v>
      </c>
      <c r="AR40" s="66">
        <f t="shared" ref="AR40:AR51" si="7">AQ40/AQ$51</f>
        <v>0.21966794380587484</v>
      </c>
      <c r="AS40" s="50">
        <f t="shared" ref="AS40:AS47" si="8">AR40-AP40</f>
        <v>0.16652440881180605</v>
      </c>
      <c r="AT40" t="str">
        <f>IF(AS40&lt;= -0.03,"DISPARITY", "No Disparity")</f>
        <v>No Disparity</v>
      </c>
    </row>
    <row r="41" spans="1:49" ht="15.75" thickBot="1" x14ac:dyDescent="0.3">
      <c r="A41" s="5" t="s">
        <v>1</v>
      </c>
      <c r="B41" s="33" t="s">
        <v>5</v>
      </c>
      <c r="C41" s="33" t="s">
        <v>5</v>
      </c>
      <c r="D41" s="34" t="s">
        <v>10</v>
      </c>
      <c r="E41" s="15" t="s">
        <v>11</v>
      </c>
      <c r="J41" s="16" t="s">
        <v>31</v>
      </c>
      <c r="K41" s="51">
        <v>2099</v>
      </c>
      <c r="L41" s="50">
        <v>0.13334603900641637</v>
      </c>
      <c r="M41" s="51">
        <v>1292</v>
      </c>
      <c r="N41" s="50">
        <v>0.61553120533587424</v>
      </c>
      <c r="O41" s="50">
        <v>-6.5175230087542294E-2</v>
      </c>
      <c r="P41" t="s">
        <v>62</v>
      </c>
      <c r="T41" s="106" t="s">
        <v>19</v>
      </c>
      <c r="U41" s="81">
        <v>60</v>
      </c>
      <c r="V41" s="22">
        <v>13</v>
      </c>
      <c r="W41" s="111">
        <v>0.21666666666666667</v>
      </c>
      <c r="X41" s="111">
        <v>-3.9333333333333331E-2</v>
      </c>
      <c r="Y41" s="85">
        <v>2.36</v>
      </c>
      <c r="Z41" s="112" t="s">
        <v>62</v>
      </c>
      <c r="AD41" s="16" t="s">
        <v>30</v>
      </c>
      <c r="AE41" s="51">
        <v>3699</v>
      </c>
      <c r="AF41" s="51">
        <v>1363</v>
      </c>
      <c r="AG41" s="50">
        <v>0.36847796701811303</v>
      </c>
      <c r="AH41" s="54">
        <v>9.4161857595620624E-2</v>
      </c>
      <c r="AI41" t="s">
        <v>63</v>
      </c>
      <c r="AN41" s="69" t="s">
        <v>28</v>
      </c>
      <c r="AO41" s="65">
        <v>5835</v>
      </c>
      <c r="AP41" s="66">
        <f t="shared" ref="AP41:AP50" si="9">AO41/AO$51</f>
        <v>0.27686832740213524</v>
      </c>
      <c r="AQ41" s="51">
        <v>494</v>
      </c>
      <c r="AR41" s="66">
        <f t="shared" si="7"/>
        <v>0.63090676883780328</v>
      </c>
      <c r="AS41" s="50">
        <f t="shared" si="8"/>
        <v>0.35403844143566804</v>
      </c>
      <c r="AT41" t="str">
        <f t="shared" ref="AT41:AT50" si="10">IF(AS41&lt;= -0.03,"DISPARITY", "No Disparity")</f>
        <v>No Disparity</v>
      </c>
    </row>
    <row r="42" spans="1:49" ht="15.75" thickBot="1" x14ac:dyDescent="0.3">
      <c r="A42" s="16" t="s">
        <v>23</v>
      </c>
      <c r="B42" s="17">
        <v>17586</v>
      </c>
      <c r="C42" s="18">
        <v>4665</v>
      </c>
      <c r="D42" s="35">
        <v>0.2652678266803139</v>
      </c>
      <c r="E42" s="20">
        <v>-1.2866445037066909E-2</v>
      </c>
      <c r="F42" t="s">
        <v>63</v>
      </c>
      <c r="J42" s="16" t="s">
        <v>32</v>
      </c>
      <c r="K42" s="51">
        <v>1076</v>
      </c>
      <c r="L42" s="50">
        <v>6.8356521186709859E-2</v>
      </c>
      <c r="M42" s="51">
        <v>646</v>
      </c>
      <c r="N42" s="50">
        <v>0.6003717472118959</v>
      </c>
      <c r="O42" s="50">
        <v>-8.0334688211520677E-2</v>
      </c>
      <c r="P42" t="s">
        <v>62</v>
      </c>
      <c r="T42" s="113" t="s">
        <v>21</v>
      </c>
      <c r="U42" s="94">
        <v>10055</v>
      </c>
      <c r="V42" s="114">
        <v>3810</v>
      </c>
      <c r="W42" s="115">
        <v>0.37891596220785678</v>
      </c>
      <c r="X42" s="115"/>
      <c r="Y42" s="116" t="s">
        <v>1</v>
      </c>
      <c r="Z42" s="117" t="s">
        <v>1</v>
      </c>
      <c r="AD42" s="16" t="s">
        <v>31</v>
      </c>
      <c r="AE42" s="51">
        <v>3134</v>
      </c>
      <c r="AF42" s="51">
        <v>981</v>
      </c>
      <c r="AG42" s="50">
        <v>0.31301850670070197</v>
      </c>
      <c r="AH42" s="54">
        <v>3.8702397278209566E-2</v>
      </c>
      <c r="AI42" t="s">
        <v>63</v>
      </c>
      <c r="AN42" s="69" t="s">
        <v>29</v>
      </c>
      <c r="AO42" s="65">
        <v>4754</v>
      </c>
      <c r="AP42" s="66">
        <f t="shared" si="9"/>
        <v>0.2255753262158956</v>
      </c>
      <c r="AQ42" s="51">
        <v>33</v>
      </c>
      <c r="AR42" s="66">
        <f t="shared" si="7"/>
        <v>4.2145593869731802E-2</v>
      </c>
      <c r="AS42" s="50">
        <f t="shared" si="8"/>
        <v>-0.1834297323461638</v>
      </c>
      <c r="AT42" t="str">
        <f>IF(AS42&lt;= -0.03,"DISPARITY", "No Disparity")</f>
        <v>DISPARITY</v>
      </c>
    </row>
    <row r="43" spans="1:49" x14ac:dyDescent="0.25">
      <c r="A43" s="16" t="s">
        <v>24</v>
      </c>
      <c r="B43" s="21">
        <v>11029</v>
      </c>
      <c r="C43" s="22">
        <v>3331</v>
      </c>
      <c r="D43" s="36">
        <v>0.30202194215250705</v>
      </c>
      <c r="E43" s="24">
        <v>2.388767043512624E-2</v>
      </c>
      <c r="F43" t="s">
        <v>63</v>
      </c>
      <c r="J43" s="16" t="s">
        <v>33</v>
      </c>
      <c r="K43" s="51">
        <v>697</v>
      </c>
      <c r="L43" s="50">
        <v>4.4279270694365033E-2</v>
      </c>
      <c r="M43" s="51">
        <v>436</v>
      </c>
      <c r="N43" s="50">
        <v>0.62553802008608317</v>
      </c>
      <c r="O43" s="50">
        <v>-5.516841533733341E-2</v>
      </c>
      <c r="P43" t="s">
        <v>62</v>
      </c>
      <c r="T43" s="29" t="s">
        <v>21</v>
      </c>
      <c r="U43" s="52">
        <v>14758</v>
      </c>
      <c r="V43" s="52">
        <v>9943</v>
      </c>
      <c r="W43" s="58">
        <v>0.67373627862854046</v>
      </c>
      <c r="X43" s="59">
        <v>-6.9989153809898452E-3</v>
      </c>
      <c r="Y43" t="s">
        <v>63</v>
      </c>
      <c r="AD43" s="16" t="s">
        <v>32</v>
      </c>
      <c r="AE43" s="51">
        <v>1594</v>
      </c>
      <c r="AF43" s="51">
        <v>388</v>
      </c>
      <c r="AG43" s="50">
        <v>0.24341279799247176</v>
      </c>
      <c r="AH43" s="54">
        <v>-3.0903311430020647E-2</v>
      </c>
      <c r="AI43" t="s">
        <v>62</v>
      </c>
      <c r="AN43" s="69" t="s">
        <v>30</v>
      </c>
      <c r="AO43" s="65">
        <v>3736</v>
      </c>
      <c r="AP43" s="66">
        <f t="shared" si="9"/>
        <v>0.17727164887307237</v>
      </c>
      <c r="AQ43" s="51">
        <v>32</v>
      </c>
      <c r="AR43" s="66">
        <f t="shared" si="7"/>
        <v>4.0868454661558112E-2</v>
      </c>
      <c r="AS43" s="50">
        <f t="shared" si="8"/>
        <v>-0.13640319421151426</v>
      </c>
      <c r="AT43" t="str">
        <f t="shared" si="10"/>
        <v>DISPARITY</v>
      </c>
      <c r="AV43" t="s">
        <v>1</v>
      </c>
    </row>
    <row r="44" spans="1:49" x14ac:dyDescent="0.25">
      <c r="A44" s="16" t="s">
        <v>25</v>
      </c>
      <c r="B44" s="25">
        <v>371</v>
      </c>
      <c r="C44" s="26">
        <v>66</v>
      </c>
      <c r="D44" s="37">
        <v>0.17789757412398921</v>
      </c>
      <c r="E44" s="28">
        <v>-0.1002366975933916</v>
      </c>
      <c r="F44" t="s">
        <v>62</v>
      </c>
      <c r="J44" s="16" t="s">
        <v>34</v>
      </c>
      <c r="K44" s="51">
        <v>840</v>
      </c>
      <c r="L44" s="50">
        <v>5.3363826948732609E-2</v>
      </c>
      <c r="M44" s="51">
        <v>482</v>
      </c>
      <c r="N44" s="50">
        <v>0.57380952380952377</v>
      </c>
      <c r="O44" s="50">
        <v>-0.10689691161389281</v>
      </c>
      <c r="P44" t="s">
        <v>62</v>
      </c>
      <c r="AD44" s="16" t="s">
        <v>33</v>
      </c>
      <c r="AE44" s="51">
        <v>1072</v>
      </c>
      <c r="AF44" s="51">
        <v>247</v>
      </c>
      <c r="AG44" s="50">
        <v>0.23041044776119404</v>
      </c>
      <c r="AH44" s="54">
        <v>-4.3905661661298362E-2</v>
      </c>
      <c r="AI44" t="s">
        <v>62</v>
      </c>
      <c r="AN44" s="69" t="s">
        <v>31</v>
      </c>
      <c r="AO44" s="65">
        <v>3162</v>
      </c>
      <c r="AP44" s="66">
        <f t="shared" si="9"/>
        <v>0.1500355871886121</v>
      </c>
      <c r="AQ44" s="51">
        <v>20</v>
      </c>
      <c r="AR44" s="66">
        <f t="shared" si="7"/>
        <v>2.554278416347382E-2</v>
      </c>
      <c r="AS44" s="50">
        <f t="shared" si="8"/>
        <v>-0.12449280302513828</v>
      </c>
      <c r="AT44" t="str">
        <f t="shared" si="10"/>
        <v>DISPARITY</v>
      </c>
    </row>
    <row r="45" spans="1:49" x14ac:dyDescent="0.25">
      <c r="A45" s="29" t="s">
        <v>21</v>
      </c>
      <c r="B45" s="38">
        <v>28986</v>
      </c>
      <c r="C45" s="39">
        <v>8062</v>
      </c>
      <c r="D45" s="40">
        <v>0.27813427171738081</v>
      </c>
      <c r="E45" s="28"/>
      <c r="J45" s="16" t="s">
        <v>35</v>
      </c>
      <c r="K45" s="51">
        <v>471</v>
      </c>
      <c r="L45" s="50">
        <v>2.9921860110539357E-2</v>
      </c>
      <c r="M45" s="51">
        <v>252</v>
      </c>
      <c r="N45" s="50">
        <v>0.53503184713375795</v>
      </c>
      <c r="O45" s="50">
        <v>-0.14567458828965862</v>
      </c>
      <c r="P45" t="s">
        <v>62</v>
      </c>
      <c r="AD45" s="16" t="s">
        <v>34</v>
      </c>
      <c r="AE45" s="51">
        <v>1201</v>
      </c>
      <c r="AF45" s="51">
        <v>318</v>
      </c>
      <c r="AG45" s="50">
        <v>0.26477935054121565</v>
      </c>
      <c r="AH45" s="54">
        <v>-9.5367588812767523E-3</v>
      </c>
      <c r="AI45" t="s">
        <v>63</v>
      </c>
      <c r="AN45" s="69" t="s">
        <v>32</v>
      </c>
      <c r="AO45" s="65">
        <v>1602</v>
      </c>
      <c r="AP45" s="66">
        <f t="shared" si="9"/>
        <v>7.6014234875444842E-2</v>
      </c>
      <c r="AQ45" s="51">
        <v>13</v>
      </c>
      <c r="AR45" s="66">
        <f t="shared" si="7"/>
        <v>1.6602809706257982E-2</v>
      </c>
      <c r="AS45" s="50">
        <f t="shared" si="8"/>
        <v>-5.9411425169186863E-2</v>
      </c>
      <c r="AT45" t="str">
        <f t="shared" si="10"/>
        <v>DISPARITY</v>
      </c>
      <c r="AV45" t="s">
        <v>1</v>
      </c>
    </row>
    <row r="46" spans="1:49" ht="19.5" thickBot="1" x14ac:dyDescent="0.35">
      <c r="J46" s="16" t="s">
        <v>36</v>
      </c>
      <c r="K46" s="51">
        <v>63</v>
      </c>
      <c r="L46" s="50">
        <v>4.0022870211549461E-3</v>
      </c>
      <c r="M46" s="51">
        <v>27</v>
      </c>
      <c r="N46" s="50">
        <v>0.42857142857142855</v>
      </c>
      <c r="O46" s="50">
        <v>-0.25213500685198803</v>
      </c>
      <c r="P46" t="s">
        <v>62</v>
      </c>
      <c r="T46" s="13" t="s">
        <v>26</v>
      </c>
      <c r="V46" s="2"/>
      <c r="AD46" s="16" t="s">
        <v>35</v>
      </c>
      <c r="AE46" s="51">
        <v>685</v>
      </c>
      <c r="AF46" s="51">
        <v>131</v>
      </c>
      <c r="AG46" s="50">
        <v>0.19124087591240876</v>
      </c>
      <c r="AH46" s="54">
        <v>-8.307523351008364E-2</v>
      </c>
      <c r="AI46" t="s">
        <v>62</v>
      </c>
      <c r="AN46" s="69" t="s">
        <v>33</v>
      </c>
      <c r="AO46" s="65">
        <v>1079</v>
      </c>
      <c r="AP46" s="66">
        <f t="shared" si="9"/>
        <v>5.1198102016607357E-2</v>
      </c>
      <c r="AQ46" s="51">
        <v>10</v>
      </c>
      <c r="AR46" s="66">
        <f t="shared" si="7"/>
        <v>1.277139208173691E-2</v>
      </c>
      <c r="AS46" s="50">
        <f t="shared" si="8"/>
        <v>-3.8426709934870448E-2</v>
      </c>
      <c r="AT46" t="str">
        <f t="shared" si="10"/>
        <v>DISPARITY</v>
      </c>
    </row>
    <row r="47" spans="1:49" ht="15.75" thickBot="1" x14ac:dyDescent="0.3">
      <c r="J47" s="29" t="s">
        <v>21</v>
      </c>
      <c r="K47" s="52">
        <v>15741</v>
      </c>
      <c r="L47" s="53">
        <v>1</v>
      </c>
      <c r="M47" s="52">
        <v>10715</v>
      </c>
      <c r="N47" s="53">
        <v>0.68070643542341658</v>
      </c>
      <c r="T47" s="88" t="s">
        <v>1</v>
      </c>
      <c r="U47" s="89">
        <v>2018</v>
      </c>
      <c r="V47" s="89">
        <v>2018</v>
      </c>
      <c r="W47" s="89" t="s">
        <v>67</v>
      </c>
      <c r="X47" s="98" t="s">
        <v>11</v>
      </c>
      <c r="AD47" s="16" t="s">
        <v>36</v>
      </c>
      <c r="AE47" s="51">
        <v>93</v>
      </c>
      <c r="AF47" s="51">
        <v>12</v>
      </c>
      <c r="AG47" s="50">
        <v>0.12903225806451613</v>
      </c>
      <c r="AH47" s="54">
        <v>-0.14528385135797628</v>
      </c>
      <c r="AI47" t="s">
        <v>62</v>
      </c>
      <c r="AN47" s="69" t="s">
        <v>34</v>
      </c>
      <c r="AO47" s="65">
        <v>1201</v>
      </c>
      <c r="AP47" s="66">
        <f t="shared" si="9"/>
        <v>5.6986951364175566E-2</v>
      </c>
      <c r="AQ47" s="51">
        <v>9</v>
      </c>
      <c r="AR47" s="66">
        <f t="shared" si="7"/>
        <v>1.1494252873563218E-2</v>
      </c>
      <c r="AS47" s="50">
        <f t="shared" si="8"/>
        <v>-4.5492698490612347E-2</v>
      </c>
      <c r="AT47" t="str">
        <f t="shared" si="10"/>
        <v>DISPARITY</v>
      </c>
    </row>
    <row r="48" spans="1:49" ht="45.75" thickBot="1" x14ac:dyDescent="0.3">
      <c r="T48" s="90" t="s">
        <v>1</v>
      </c>
      <c r="U48" s="91" t="s">
        <v>9</v>
      </c>
      <c r="V48" s="99" t="s">
        <v>68</v>
      </c>
      <c r="W48" s="99" t="s">
        <v>10</v>
      </c>
      <c r="X48" s="100" t="s">
        <v>11</v>
      </c>
      <c r="Y48" s="92" t="s">
        <v>85</v>
      </c>
      <c r="Z48" s="73" t="s">
        <v>86</v>
      </c>
      <c r="AD48" s="16" t="s">
        <v>37</v>
      </c>
      <c r="AE48" s="51">
        <v>1</v>
      </c>
      <c r="AF48" s="51">
        <v>0</v>
      </c>
      <c r="AG48" s="50">
        <v>0</v>
      </c>
      <c r="AH48" s="54">
        <v>-0.2743161094224924</v>
      </c>
      <c r="AI48" t="s">
        <v>62</v>
      </c>
      <c r="AN48" s="16" t="s">
        <v>35</v>
      </c>
      <c r="AO48" s="65">
        <v>691</v>
      </c>
      <c r="AP48" s="66">
        <f t="shared" si="9"/>
        <v>3.2787663107947805E-2</v>
      </c>
      <c r="AQ48" s="51">
        <v>0</v>
      </c>
      <c r="AR48" s="66">
        <f t="shared" si="7"/>
        <v>0</v>
      </c>
      <c r="AS48" s="50">
        <f t="shared" ref="AS48:AS50" si="11">AR48-AP48</f>
        <v>-3.2787663107947805E-2</v>
      </c>
      <c r="AT48" t="str">
        <f t="shared" si="10"/>
        <v>DISPARITY</v>
      </c>
    </row>
    <row r="49" spans="1:50" ht="18.75" x14ac:dyDescent="0.3">
      <c r="A49" s="13" t="s">
        <v>26</v>
      </c>
      <c r="C49" s="2"/>
      <c r="T49" s="106" t="s">
        <v>27</v>
      </c>
      <c r="U49" s="81">
        <v>542</v>
      </c>
      <c r="V49" s="22">
        <v>372</v>
      </c>
      <c r="W49" s="111">
        <v>0.68634686346863472</v>
      </c>
      <c r="X49" s="111">
        <v>0.15901426193186197</v>
      </c>
      <c r="Y49" s="85">
        <v>0</v>
      </c>
      <c r="Z49" s="112" t="s">
        <v>63</v>
      </c>
      <c r="AD49" s="29" t="s">
        <v>21</v>
      </c>
      <c r="AE49" s="52">
        <v>21056</v>
      </c>
      <c r="AF49" s="52">
        <v>5776</v>
      </c>
      <c r="AG49" s="53">
        <v>0.2743161094224924</v>
      </c>
      <c r="AN49" s="16" t="s">
        <v>36</v>
      </c>
      <c r="AO49" s="65">
        <v>94</v>
      </c>
      <c r="AP49" s="66">
        <f t="shared" si="9"/>
        <v>4.4602609727164887E-3</v>
      </c>
      <c r="AQ49" s="51">
        <v>0</v>
      </c>
      <c r="AR49" s="66">
        <f t="shared" si="7"/>
        <v>0</v>
      </c>
      <c r="AS49" s="50">
        <f t="shared" si="11"/>
        <v>-4.4602609727164887E-3</v>
      </c>
      <c r="AT49" t="str">
        <f t="shared" si="10"/>
        <v>No Disparity</v>
      </c>
    </row>
    <row r="50" spans="1:50" x14ac:dyDescent="0.25">
      <c r="C50" s="2"/>
      <c r="T50" s="106" t="s">
        <v>28</v>
      </c>
      <c r="U50" s="81">
        <v>1945</v>
      </c>
      <c r="V50" s="22">
        <v>1079</v>
      </c>
      <c r="W50" s="111">
        <v>0.55475578406169668</v>
      </c>
      <c r="X50" s="111">
        <v>2.7423182524923928E-2</v>
      </c>
      <c r="Y50" s="85">
        <v>0</v>
      </c>
      <c r="Z50" s="112" t="s">
        <v>63</v>
      </c>
      <c r="AN50" s="16" t="s">
        <v>37</v>
      </c>
      <c r="AO50" s="65">
        <v>1</v>
      </c>
      <c r="AP50" s="66">
        <f t="shared" si="9"/>
        <v>4.7449584816132857E-5</v>
      </c>
      <c r="AQ50" s="51">
        <v>0</v>
      </c>
      <c r="AR50" s="66">
        <f t="shared" si="7"/>
        <v>0</v>
      </c>
      <c r="AS50" s="50">
        <f t="shared" si="11"/>
        <v>-4.7449584816132857E-5</v>
      </c>
      <c r="AT50" t="str">
        <f t="shared" si="10"/>
        <v>No Disparity</v>
      </c>
    </row>
    <row r="51" spans="1:50" ht="18.75" x14ac:dyDescent="0.3">
      <c r="C51" s="2"/>
      <c r="J51" s="13" t="s">
        <v>38</v>
      </c>
      <c r="T51" s="106" t="s">
        <v>29</v>
      </c>
      <c r="U51" s="81">
        <v>565</v>
      </c>
      <c r="V51" s="22">
        <v>248</v>
      </c>
      <c r="W51" s="111">
        <v>0.43893805309734513</v>
      </c>
      <c r="X51" s="111">
        <v>-8.8394548439427623E-2</v>
      </c>
      <c r="Y51" s="85">
        <v>49.942919868276604</v>
      </c>
      <c r="Z51" s="112" t="s">
        <v>62</v>
      </c>
      <c r="AN51" s="29" t="s">
        <v>21</v>
      </c>
      <c r="AO51" s="52">
        <v>21075</v>
      </c>
      <c r="AP51" s="70">
        <f>AO51/AO$51</f>
        <v>1</v>
      </c>
      <c r="AQ51" s="52">
        <v>783</v>
      </c>
      <c r="AR51" s="70">
        <f t="shared" si="7"/>
        <v>1</v>
      </c>
      <c r="AS51" s="71">
        <v>1</v>
      </c>
    </row>
    <row r="52" spans="1:50" ht="18.75" x14ac:dyDescent="0.3">
      <c r="A52" s="3" t="s">
        <v>1</v>
      </c>
      <c r="B52" s="4" t="s">
        <v>4</v>
      </c>
      <c r="C52" s="4" t="s">
        <v>9</v>
      </c>
      <c r="D52" s="4" t="s">
        <v>9</v>
      </c>
      <c r="E52" s="14" t="s">
        <v>1</v>
      </c>
      <c r="J52" s="46" t="s">
        <v>40</v>
      </c>
      <c r="K52" s="46" t="s">
        <v>48</v>
      </c>
      <c r="L52" s="46" t="s">
        <v>52</v>
      </c>
      <c r="M52" s="46" t="s">
        <v>50</v>
      </c>
      <c r="N52" s="46" t="s">
        <v>53</v>
      </c>
      <c r="O52" s="46" t="s">
        <v>11</v>
      </c>
      <c r="T52" s="106" t="s">
        <v>30</v>
      </c>
      <c r="U52" s="81">
        <v>453</v>
      </c>
      <c r="V52" s="22">
        <v>202</v>
      </c>
      <c r="W52" s="111">
        <v>0.44591611479028698</v>
      </c>
      <c r="X52" s="111">
        <v>-8.1416486746485772E-2</v>
      </c>
      <c r="Y52" s="85">
        <v>36.881668496158056</v>
      </c>
      <c r="Z52" s="112" t="s">
        <v>62</v>
      </c>
      <c r="AD52" s="13" t="s">
        <v>38</v>
      </c>
      <c r="AX52" t="s">
        <v>1</v>
      </c>
    </row>
    <row r="53" spans="1:50" ht="18.75" x14ac:dyDescent="0.3">
      <c r="A53" s="5" t="s">
        <v>1</v>
      </c>
      <c r="B53" s="33" t="s">
        <v>5</v>
      </c>
      <c r="C53" s="33" t="s">
        <v>5</v>
      </c>
      <c r="D53" s="34" t="s">
        <v>10</v>
      </c>
      <c r="E53" s="15" t="s">
        <v>11</v>
      </c>
      <c r="J53" s="16" t="s">
        <v>56</v>
      </c>
      <c r="K53" s="51">
        <v>4572</v>
      </c>
      <c r="L53" s="50">
        <v>0.29045168667810178</v>
      </c>
      <c r="M53" s="51">
        <v>2763</v>
      </c>
      <c r="N53" s="50">
        <v>0.60433070866141736</v>
      </c>
      <c r="O53" s="50">
        <v>-7.6375726761999219E-2</v>
      </c>
      <c r="P53" t="s">
        <v>62</v>
      </c>
      <c r="T53" s="106" t="s">
        <v>31</v>
      </c>
      <c r="U53" s="81">
        <v>446</v>
      </c>
      <c r="V53" s="22">
        <v>210</v>
      </c>
      <c r="W53" s="111">
        <v>0.47085201793721976</v>
      </c>
      <c r="X53" s="111">
        <v>-5.6480583599552991E-2</v>
      </c>
      <c r="Y53" s="85">
        <v>25.190340285400634</v>
      </c>
      <c r="Z53" s="112" t="s">
        <v>62</v>
      </c>
      <c r="AE53" s="46" t="s">
        <v>73</v>
      </c>
      <c r="AF53" s="46" t="s">
        <v>73</v>
      </c>
      <c r="AG53" s="46" t="s">
        <v>10</v>
      </c>
      <c r="AN53" s="13" t="s">
        <v>38</v>
      </c>
      <c r="AQ53" t="s">
        <v>1</v>
      </c>
      <c r="AR53" t="s">
        <v>1</v>
      </c>
      <c r="AU53" t="s">
        <v>1</v>
      </c>
    </row>
    <row r="54" spans="1:50" x14ac:dyDescent="0.25">
      <c r="A54" s="16" t="s">
        <v>27</v>
      </c>
      <c r="B54" s="17">
        <v>4780</v>
      </c>
      <c r="C54" s="18">
        <v>738</v>
      </c>
      <c r="D54" s="35">
        <v>0.15439330543933055</v>
      </c>
      <c r="E54" s="20">
        <v>-0.12374096627805026</v>
      </c>
      <c r="F54" t="s">
        <v>62</v>
      </c>
      <c r="J54" s="16" t="s">
        <v>40</v>
      </c>
      <c r="K54" s="51">
        <v>11169</v>
      </c>
      <c r="L54" s="50">
        <v>0.70954831332189827</v>
      </c>
      <c r="M54" s="51">
        <v>7952</v>
      </c>
      <c r="N54" s="50">
        <v>0.71197063300205932</v>
      </c>
      <c r="O54" s="50">
        <v>3.1264197578642738E-2</v>
      </c>
      <c r="P54" t="s">
        <v>63</v>
      </c>
      <c r="T54" s="106" t="s">
        <v>32</v>
      </c>
      <c r="U54" s="81">
        <v>248</v>
      </c>
      <c r="V54" s="22">
        <v>115</v>
      </c>
      <c r="W54" s="111">
        <v>0.46370967741935482</v>
      </c>
      <c r="X54" s="111">
        <v>-6.3622924117417934E-2</v>
      </c>
      <c r="Y54" s="85">
        <v>15.778485181119647</v>
      </c>
      <c r="Z54" s="112" t="s">
        <v>62</v>
      </c>
      <c r="AE54" s="46" t="s">
        <v>71</v>
      </c>
      <c r="AF54" s="46" t="s">
        <v>74</v>
      </c>
      <c r="AG54" s="46" t="s">
        <v>74</v>
      </c>
      <c r="AH54" s="46" t="s">
        <v>11</v>
      </c>
    </row>
    <row r="55" spans="1:50" x14ac:dyDescent="0.25">
      <c r="A55" s="16" t="s">
        <v>28</v>
      </c>
      <c r="B55" s="21">
        <v>6106</v>
      </c>
      <c r="C55" s="22">
        <v>2426</v>
      </c>
      <c r="D55" s="36">
        <v>0.39731411726170979</v>
      </c>
      <c r="E55" s="24">
        <v>0.11917984554432898</v>
      </c>
      <c r="F55" t="s">
        <v>63</v>
      </c>
      <c r="J55" s="29" t="s">
        <v>21</v>
      </c>
      <c r="K55" s="52">
        <v>15741</v>
      </c>
      <c r="L55" s="53">
        <v>1</v>
      </c>
      <c r="M55" s="52">
        <v>10715</v>
      </c>
      <c r="N55" s="53">
        <v>0.68070643542341658</v>
      </c>
      <c r="O55" s="50" t="s">
        <v>1</v>
      </c>
      <c r="T55" s="106" t="s">
        <v>33</v>
      </c>
      <c r="U55" s="81">
        <v>159</v>
      </c>
      <c r="V55" s="22">
        <v>93</v>
      </c>
      <c r="W55" s="111">
        <v>0.58490566037735847</v>
      </c>
      <c r="X55" s="111">
        <v>5.7573058840585722E-2</v>
      </c>
      <c r="Y55" s="85">
        <v>0</v>
      </c>
      <c r="Z55" s="112" t="s">
        <v>63</v>
      </c>
      <c r="AD55" s="16" t="s">
        <v>75</v>
      </c>
      <c r="AE55" s="51">
        <v>6868</v>
      </c>
      <c r="AF55" s="51">
        <v>1363</v>
      </c>
      <c r="AG55" s="50">
        <v>0.19845661036691906</v>
      </c>
      <c r="AH55" s="54">
        <v>-7.5859499055573348E-2</v>
      </c>
      <c r="AI55" t="s">
        <v>62</v>
      </c>
      <c r="AO55" s="46" t="s">
        <v>73</v>
      </c>
      <c r="AP55" s="46" t="s">
        <v>79</v>
      </c>
      <c r="AQ55" s="46" t="s">
        <v>73</v>
      </c>
      <c r="AR55" s="46" t="s">
        <v>79</v>
      </c>
      <c r="AS55" s="46" t="s">
        <v>10</v>
      </c>
    </row>
    <row r="56" spans="1:50" x14ac:dyDescent="0.25">
      <c r="A56" s="16" t="s">
        <v>29</v>
      </c>
      <c r="B56" s="21">
        <v>3048</v>
      </c>
      <c r="C56" s="22">
        <v>1052</v>
      </c>
      <c r="D56" s="36">
        <v>0.34514435695538059</v>
      </c>
      <c r="E56" s="24">
        <v>6.7010085237999784E-2</v>
      </c>
      <c r="F56" t="s">
        <v>63</v>
      </c>
      <c r="T56" s="106" t="s">
        <v>34</v>
      </c>
      <c r="U56" s="81">
        <v>148</v>
      </c>
      <c r="V56" s="22">
        <v>61</v>
      </c>
      <c r="W56" s="111">
        <v>0.41216216216216217</v>
      </c>
      <c r="X56" s="111">
        <v>-0.11517043937461058</v>
      </c>
      <c r="Y56" s="85">
        <v>17.045225027442367</v>
      </c>
      <c r="Z56" s="112" t="s">
        <v>62</v>
      </c>
      <c r="AD56" s="16" t="s">
        <v>40</v>
      </c>
      <c r="AE56" s="51">
        <v>14303</v>
      </c>
      <c r="AF56" s="51">
        <v>4413</v>
      </c>
      <c r="AG56" s="50">
        <v>0.30853667062853946</v>
      </c>
      <c r="AH56" s="54">
        <v>3.4220561206047051E-2</v>
      </c>
      <c r="AI56" t="s">
        <v>63</v>
      </c>
      <c r="AO56" s="46" t="s">
        <v>71</v>
      </c>
      <c r="AP56" s="46" t="s">
        <v>71</v>
      </c>
      <c r="AQ56" s="46" t="s">
        <v>78</v>
      </c>
      <c r="AR56" s="46" t="s">
        <v>80</v>
      </c>
      <c r="AS56" s="46" t="s">
        <v>81</v>
      </c>
    </row>
    <row r="57" spans="1:50" x14ac:dyDescent="0.25">
      <c r="A57" s="16" t="s">
        <v>30</v>
      </c>
      <c r="B57" s="21">
        <v>3486</v>
      </c>
      <c r="C57" s="22">
        <v>1082</v>
      </c>
      <c r="D57" s="36">
        <v>0.31038439472174412</v>
      </c>
      <c r="E57" s="24">
        <v>3.2250123004363307E-2</v>
      </c>
      <c r="F57" t="s">
        <v>63</v>
      </c>
      <c r="T57" s="106" t="s">
        <v>35</v>
      </c>
      <c r="U57" s="81">
        <v>50</v>
      </c>
      <c r="V57" s="22">
        <v>21</v>
      </c>
      <c r="W57" s="111">
        <v>0.42</v>
      </c>
      <c r="X57" s="111">
        <v>-0.10733260153677276</v>
      </c>
      <c r="Y57" s="85">
        <v>5.3666300768386384</v>
      </c>
      <c r="Z57" s="112" t="s">
        <v>62</v>
      </c>
      <c r="AD57" s="29" t="s">
        <v>21</v>
      </c>
      <c r="AE57" s="52">
        <v>21056</v>
      </c>
      <c r="AF57" s="52">
        <v>5776</v>
      </c>
      <c r="AG57" s="53">
        <v>0.2743161094224924</v>
      </c>
      <c r="AH57" s="54" t="s">
        <v>1</v>
      </c>
      <c r="AI57" t="s">
        <v>1</v>
      </c>
      <c r="AN57" s="16" t="s">
        <v>75</v>
      </c>
      <c r="AO57" s="51">
        <v>6887</v>
      </c>
      <c r="AP57" s="66">
        <f>AO57/AO$59</f>
        <v>0.32678529062870698</v>
      </c>
      <c r="AQ57" s="51">
        <v>178</v>
      </c>
      <c r="AR57" s="66">
        <f>AQ57/AQ$59</f>
        <v>0.227330779054917</v>
      </c>
      <c r="AS57" s="50">
        <f t="shared" ref="AS57:AS58" si="12">AR57-AP57</f>
        <v>-9.9454511573789983E-2</v>
      </c>
      <c r="AT57" t="str">
        <f t="shared" ref="AT57:AT58" si="13">IF(AS57&lt;= -0.03,"DISPARITY", "No Disparity")</f>
        <v>DISPARITY</v>
      </c>
    </row>
    <row r="58" spans="1:50" ht="19.5" thickBot="1" x14ac:dyDescent="0.35">
      <c r="A58" s="16" t="s">
        <v>31</v>
      </c>
      <c r="B58" s="21">
        <v>3845</v>
      </c>
      <c r="C58" s="22">
        <v>1115</v>
      </c>
      <c r="D58" s="36">
        <v>0.28998699609882966</v>
      </c>
      <c r="E58" s="24">
        <v>1.1852724381448854E-2</v>
      </c>
      <c r="F58" t="s">
        <v>63</v>
      </c>
      <c r="J58" s="13" t="s">
        <v>57</v>
      </c>
      <c r="T58" s="106" t="s">
        <v>36</v>
      </c>
      <c r="U58" s="81">
        <v>5</v>
      </c>
      <c r="V58" s="22">
        <v>1</v>
      </c>
      <c r="W58" s="111">
        <v>0.2</v>
      </c>
      <c r="X58" s="111">
        <v>-0.32733260153677274</v>
      </c>
      <c r="Y58" s="85">
        <v>1.6366630076838637</v>
      </c>
      <c r="Z58" s="112" t="s">
        <v>1</v>
      </c>
      <c r="AN58" s="16" t="s">
        <v>40</v>
      </c>
      <c r="AO58" s="51">
        <v>14303</v>
      </c>
      <c r="AP58" s="66">
        <f>AO58/AO$59</f>
        <v>0.67867141162514832</v>
      </c>
      <c r="AQ58" s="51">
        <v>605</v>
      </c>
      <c r="AR58" s="66">
        <f>AQ58/AQ$59</f>
        <v>0.77266922094508306</v>
      </c>
      <c r="AS58" s="50">
        <f t="shared" si="12"/>
        <v>9.3997809319934733E-2</v>
      </c>
      <c r="AT58" t="str">
        <f t="shared" si="13"/>
        <v>No Disparity</v>
      </c>
    </row>
    <row r="59" spans="1:50" ht="19.5" thickBot="1" x14ac:dyDescent="0.35">
      <c r="A59" s="16" t="s">
        <v>32</v>
      </c>
      <c r="B59" s="21">
        <v>2283</v>
      </c>
      <c r="C59" s="22">
        <v>585</v>
      </c>
      <c r="D59" s="36">
        <v>0.25624178712220763</v>
      </c>
      <c r="E59" s="24">
        <v>-2.1892484595173178E-2</v>
      </c>
      <c r="F59" t="s">
        <v>63</v>
      </c>
      <c r="J59" s="46" t="s">
        <v>41</v>
      </c>
      <c r="K59" s="46" t="s">
        <v>48</v>
      </c>
      <c r="L59" s="46" t="s">
        <v>52</v>
      </c>
      <c r="M59" s="46" t="s">
        <v>50</v>
      </c>
      <c r="N59" s="46" t="s">
        <v>53</v>
      </c>
      <c r="O59" s="46" t="s">
        <v>11</v>
      </c>
      <c r="T59" s="101" t="s">
        <v>66</v>
      </c>
      <c r="U59" s="75">
        <v>5500</v>
      </c>
      <c r="V59" s="102">
        <v>1408</v>
      </c>
      <c r="W59" s="103">
        <v>0.25600000000000001</v>
      </c>
      <c r="X59" s="77">
        <v>0</v>
      </c>
      <c r="Y59" s="104" t="s">
        <v>1</v>
      </c>
      <c r="Z59" s="105" t="s">
        <v>1</v>
      </c>
      <c r="AD59" s="13" t="s">
        <v>57</v>
      </c>
      <c r="AN59" s="29" t="s">
        <v>21</v>
      </c>
      <c r="AO59" s="52">
        <v>21075</v>
      </c>
      <c r="AP59" s="70">
        <f t="shared" ref="AP59" si="14">AO59/AO$34</f>
        <v>1</v>
      </c>
      <c r="AQ59" s="52">
        <v>783</v>
      </c>
      <c r="AR59" s="70">
        <f>AQ59/AQ$34</f>
        <v>1</v>
      </c>
      <c r="AS59" s="71">
        <v>1</v>
      </c>
      <c r="AT59" t="s">
        <v>1</v>
      </c>
      <c r="AW59" t="s">
        <v>1</v>
      </c>
    </row>
    <row r="60" spans="1:50" x14ac:dyDescent="0.25">
      <c r="A60" s="16" t="s">
        <v>33</v>
      </c>
      <c r="B60" s="21">
        <v>1699</v>
      </c>
      <c r="C60" s="22">
        <v>375</v>
      </c>
      <c r="D60" s="36">
        <v>0.22071806945261918</v>
      </c>
      <c r="E60" s="24">
        <v>-5.7416202264761629E-2</v>
      </c>
      <c r="F60" t="s">
        <v>62</v>
      </c>
      <c r="J60" s="16" t="s">
        <v>58</v>
      </c>
      <c r="K60" s="51">
        <v>14696</v>
      </c>
      <c r="L60" s="50">
        <v>0.93361285814116002</v>
      </c>
      <c r="M60" s="51">
        <v>9957</v>
      </c>
      <c r="N60" s="50">
        <v>0.67753130103429504</v>
      </c>
      <c r="O60" s="50">
        <v>-3.1751343891215367E-3</v>
      </c>
      <c r="P60" t="s">
        <v>63</v>
      </c>
      <c r="T60" s="106" t="s">
        <v>27</v>
      </c>
      <c r="U60" s="81">
        <v>501</v>
      </c>
      <c r="V60" s="22">
        <v>197</v>
      </c>
      <c r="W60" s="111">
        <v>0.39321357285429143</v>
      </c>
      <c r="X60" s="111">
        <v>0.13721357285429142</v>
      </c>
      <c r="Y60" s="85">
        <v>0</v>
      </c>
      <c r="Z60" s="112" t="s">
        <v>63</v>
      </c>
      <c r="AO60" t="s">
        <v>1</v>
      </c>
      <c r="AV60" t="s">
        <v>1</v>
      </c>
    </row>
    <row r="61" spans="1:50" ht="18.75" x14ac:dyDescent="0.3">
      <c r="A61" s="16" t="s">
        <v>34</v>
      </c>
      <c r="B61" s="21">
        <v>2123</v>
      </c>
      <c r="C61" s="22">
        <v>439</v>
      </c>
      <c r="D61" s="36">
        <v>0.20678285445124822</v>
      </c>
      <c r="E61" s="24">
        <v>-7.1351417266132589E-2</v>
      </c>
      <c r="F61" t="s">
        <v>62</v>
      </c>
      <c r="J61" s="16" t="s">
        <v>41</v>
      </c>
      <c r="K61" s="51">
        <v>1045</v>
      </c>
      <c r="L61" s="50">
        <v>6.6387141858839968E-2</v>
      </c>
      <c r="M61" s="51">
        <v>758</v>
      </c>
      <c r="N61" s="50">
        <v>0.7253588516746412</v>
      </c>
      <c r="O61" s="50">
        <v>4.4652416251224625E-2</v>
      </c>
      <c r="P61" t="s">
        <v>63</v>
      </c>
      <c r="T61" s="106" t="s">
        <v>28</v>
      </c>
      <c r="U61" s="81">
        <v>2107</v>
      </c>
      <c r="V61" s="22">
        <v>582</v>
      </c>
      <c r="W61" s="111">
        <v>0.27622211675367819</v>
      </c>
      <c r="X61" s="111">
        <v>2.0222116753678188E-2</v>
      </c>
      <c r="Y61" s="85">
        <v>0</v>
      </c>
      <c r="Z61" s="112" t="s">
        <v>63</v>
      </c>
      <c r="AE61" s="46" t="s">
        <v>73</v>
      </c>
      <c r="AF61" s="46" t="s">
        <v>73</v>
      </c>
      <c r="AG61" s="46" t="s">
        <v>10</v>
      </c>
      <c r="AN61" s="13" t="s">
        <v>57</v>
      </c>
      <c r="AP61" t="s">
        <v>1</v>
      </c>
    </row>
    <row r="62" spans="1:50" x14ac:dyDescent="0.25">
      <c r="A62" s="16" t="s">
        <v>35</v>
      </c>
      <c r="B62" s="21">
        <v>1419</v>
      </c>
      <c r="C62" s="22">
        <v>257</v>
      </c>
      <c r="D62" s="36">
        <v>0.18111346018322763</v>
      </c>
      <c r="E62" s="24">
        <v>-9.7020811534153178E-2</v>
      </c>
      <c r="F62" t="s">
        <v>62</v>
      </c>
      <c r="J62" s="29" t="s">
        <v>21</v>
      </c>
      <c r="K62" s="52">
        <v>15741</v>
      </c>
      <c r="L62" s="53">
        <v>1</v>
      </c>
      <c r="M62" s="52">
        <v>10715</v>
      </c>
      <c r="N62" s="53">
        <v>0.68070643542341658</v>
      </c>
      <c r="O62" s="50" t="s">
        <v>1</v>
      </c>
      <c r="T62" s="106" t="s">
        <v>29</v>
      </c>
      <c r="U62" s="81">
        <v>850</v>
      </c>
      <c r="V62" s="22">
        <v>204</v>
      </c>
      <c r="W62" s="111">
        <v>0.24</v>
      </c>
      <c r="X62" s="111">
        <v>-1.6000000000000014E-2</v>
      </c>
      <c r="Y62" s="85">
        <v>0</v>
      </c>
      <c r="Z62" s="112" t="s">
        <v>63</v>
      </c>
      <c r="AE62" s="46" t="s">
        <v>71</v>
      </c>
      <c r="AF62" s="46" t="s">
        <v>74</v>
      </c>
      <c r="AG62" s="46" t="s">
        <v>74</v>
      </c>
      <c r="AH62" s="46" t="s">
        <v>11</v>
      </c>
      <c r="AU62" t="s">
        <v>1</v>
      </c>
    </row>
    <row r="63" spans="1:50" x14ac:dyDescent="0.25">
      <c r="A63" s="16" t="s">
        <v>36</v>
      </c>
      <c r="B63" s="21">
        <v>350</v>
      </c>
      <c r="C63" s="22">
        <v>36</v>
      </c>
      <c r="D63" s="36">
        <v>0.10285714285714286</v>
      </c>
      <c r="E63" s="24">
        <v>-0.17527712886023794</v>
      </c>
      <c r="F63" t="s">
        <v>62</v>
      </c>
      <c r="T63" s="106" t="s">
        <v>30</v>
      </c>
      <c r="U63" s="81">
        <v>659</v>
      </c>
      <c r="V63" s="22">
        <v>159</v>
      </c>
      <c r="W63" s="111">
        <v>0.24127465857359637</v>
      </c>
      <c r="X63" s="111">
        <v>-1.4725341426403638E-2</v>
      </c>
      <c r="Y63" s="85">
        <v>0</v>
      </c>
      <c r="Z63" s="112" t="s">
        <v>63</v>
      </c>
      <c r="AD63" s="16" t="s">
        <v>76</v>
      </c>
      <c r="AE63" s="51">
        <v>19824</v>
      </c>
      <c r="AF63" s="51">
        <v>5362</v>
      </c>
      <c r="AG63" s="50">
        <v>0.27048022598870058</v>
      </c>
      <c r="AH63" s="54">
        <v>-3.8358834337918202E-3</v>
      </c>
      <c r="AI63" t="s">
        <v>63</v>
      </c>
      <c r="AO63" s="46" t="s">
        <v>73</v>
      </c>
      <c r="AP63" s="46" t="s">
        <v>79</v>
      </c>
      <c r="AQ63" s="46" t="s">
        <v>73</v>
      </c>
      <c r="AR63" s="46" t="s">
        <v>79</v>
      </c>
      <c r="AS63" s="46" t="s">
        <v>10</v>
      </c>
    </row>
    <row r="64" spans="1:50" x14ac:dyDescent="0.25">
      <c r="A64" s="16" t="s">
        <v>37</v>
      </c>
      <c r="B64" s="25">
        <v>122</v>
      </c>
      <c r="C64" s="26">
        <v>1</v>
      </c>
      <c r="D64" s="37">
        <v>8.1967213114754103E-3</v>
      </c>
      <c r="E64" s="28">
        <v>-0.26993755040590539</v>
      </c>
      <c r="F64" t="s">
        <v>62</v>
      </c>
      <c r="T64" s="106" t="s">
        <v>31</v>
      </c>
      <c r="U64" s="81">
        <v>581</v>
      </c>
      <c r="V64" s="22">
        <v>125</v>
      </c>
      <c r="W64" s="111">
        <v>0.21514629948364888</v>
      </c>
      <c r="X64" s="111">
        <v>-4.0853700516351121E-2</v>
      </c>
      <c r="Y64" s="85">
        <v>23.736000000000001</v>
      </c>
      <c r="Z64" s="112" t="s">
        <v>62</v>
      </c>
      <c r="AD64" s="16" t="s">
        <v>41</v>
      </c>
      <c r="AE64" s="51">
        <v>1359</v>
      </c>
      <c r="AF64" s="51">
        <v>414</v>
      </c>
      <c r="AG64" s="50">
        <v>0.30463576158940397</v>
      </c>
      <c r="AH64" s="54">
        <v>3.031965216691157E-2</v>
      </c>
      <c r="AI64" t="s">
        <v>63</v>
      </c>
      <c r="AO64" s="46" t="s">
        <v>71</v>
      </c>
      <c r="AP64" s="46" t="s">
        <v>71</v>
      </c>
      <c r="AQ64" s="46" t="s">
        <v>78</v>
      </c>
      <c r="AR64" s="46" t="s">
        <v>80</v>
      </c>
      <c r="AS64" s="46" t="s">
        <v>81</v>
      </c>
    </row>
    <row r="65" spans="1:48" x14ac:dyDescent="0.25">
      <c r="A65" s="29" t="s">
        <v>21</v>
      </c>
      <c r="B65" s="38">
        <v>28986</v>
      </c>
      <c r="C65" s="39">
        <v>8062</v>
      </c>
      <c r="D65" s="40">
        <v>0.27813427171738081</v>
      </c>
      <c r="E65" s="41"/>
      <c r="T65" s="106" t="s">
        <v>32</v>
      </c>
      <c r="U65" s="81">
        <v>313</v>
      </c>
      <c r="V65" s="22">
        <v>57</v>
      </c>
      <c r="W65" s="111">
        <v>0.18210862619808307</v>
      </c>
      <c r="X65" s="111">
        <v>-7.3891373801916932E-2</v>
      </c>
      <c r="Y65" s="85">
        <v>23.128</v>
      </c>
      <c r="Z65" s="112" t="s">
        <v>62</v>
      </c>
      <c r="AD65" s="29" t="s">
        <v>21</v>
      </c>
      <c r="AE65" s="52">
        <v>21056</v>
      </c>
      <c r="AF65" s="52">
        <v>5776</v>
      </c>
      <c r="AG65" s="53">
        <v>0.2743161094224924</v>
      </c>
      <c r="AH65" s="54" t="s">
        <v>1</v>
      </c>
      <c r="AI65" t="s">
        <v>1</v>
      </c>
      <c r="AN65" s="16" t="s">
        <v>76</v>
      </c>
      <c r="AO65" s="51">
        <v>19843</v>
      </c>
      <c r="AP65" s="66">
        <f>AO65/AO$67</f>
        <v>0.94154211150652434</v>
      </c>
      <c r="AQ65" s="51">
        <v>750</v>
      </c>
      <c r="AR65" s="66">
        <f>AQ65/AQ$67</f>
        <v>0.95785440613026818</v>
      </c>
      <c r="AS65" s="50">
        <f>AR65-AP65</f>
        <v>1.6312294623743839E-2</v>
      </c>
      <c r="AT65" t="str">
        <f t="shared" ref="AT65:AT66" si="15">IF(AS65&lt;= -0.03,"DISPARITY", "No Disparity")</f>
        <v>No Disparity</v>
      </c>
    </row>
    <row r="66" spans="1:48" ht="18.75" x14ac:dyDescent="0.3">
      <c r="J66" s="13" t="s">
        <v>43</v>
      </c>
      <c r="T66" s="106" t="s">
        <v>33</v>
      </c>
      <c r="U66" s="81">
        <v>197</v>
      </c>
      <c r="V66" s="22">
        <v>34</v>
      </c>
      <c r="W66" s="111">
        <v>0.17258883248730963</v>
      </c>
      <c r="X66" s="111">
        <v>-8.3411167512690371E-2</v>
      </c>
      <c r="Y66" s="85">
        <v>16.432000000000002</v>
      </c>
      <c r="Z66" s="112" t="s">
        <v>62</v>
      </c>
      <c r="AN66" s="16" t="s">
        <v>41</v>
      </c>
      <c r="AO66" s="51">
        <v>1359</v>
      </c>
      <c r="AP66" s="66">
        <f>AO66/AO$59</f>
        <v>6.4483985765124555E-2</v>
      </c>
      <c r="AQ66" s="51">
        <v>33</v>
      </c>
      <c r="AR66" s="66">
        <f>AQ66/AQ$67</f>
        <v>4.2145593869731802E-2</v>
      </c>
      <c r="AS66" s="50">
        <f t="shared" ref="AS66" si="16">AR66-AP66</f>
        <v>-2.2338391895392752E-2</v>
      </c>
      <c r="AT66" t="str">
        <f t="shared" si="15"/>
        <v>No Disparity</v>
      </c>
    </row>
    <row r="67" spans="1:48" ht="18.75" x14ac:dyDescent="0.3">
      <c r="J67" s="46" t="s">
        <v>40</v>
      </c>
      <c r="K67" s="46" t="s">
        <v>48</v>
      </c>
      <c r="L67" s="46" t="s">
        <v>52</v>
      </c>
      <c r="M67" s="46" t="s">
        <v>50</v>
      </c>
      <c r="N67" s="46" t="s">
        <v>53</v>
      </c>
      <c r="O67" s="46" t="s">
        <v>11</v>
      </c>
      <c r="T67" s="106" t="s">
        <v>34</v>
      </c>
      <c r="U67" s="81">
        <v>220</v>
      </c>
      <c r="V67" s="22">
        <v>42</v>
      </c>
      <c r="W67" s="111">
        <v>0.19090909090909092</v>
      </c>
      <c r="X67" s="111">
        <v>-6.5090909090909088E-2</v>
      </c>
      <c r="Y67" s="85">
        <v>14.32</v>
      </c>
      <c r="Z67" s="112" t="s">
        <v>62</v>
      </c>
      <c r="AD67" s="13" t="s">
        <v>43</v>
      </c>
      <c r="AN67" s="29" t="s">
        <v>21</v>
      </c>
      <c r="AO67" s="52">
        <v>21075</v>
      </c>
      <c r="AP67" s="70">
        <f>AO67/AO$67</f>
        <v>1</v>
      </c>
      <c r="AQ67" s="52">
        <v>783</v>
      </c>
      <c r="AR67" s="70">
        <f>AQ67/AQ$67</f>
        <v>1</v>
      </c>
      <c r="AS67" s="71">
        <v>1</v>
      </c>
      <c r="AT67" t="s">
        <v>1</v>
      </c>
    </row>
    <row r="68" spans="1:48" x14ac:dyDescent="0.25">
      <c r="J68" s="16" t="s">
        <v>59</v>
      </c>
      <c r="K68" s="51">
        <v>15691</v>
      </c>
      <c r="L68" s="50">
        <v>0.99682358172924213</v>
      </c>
      <c r="M68" s="51">
        <v>10685</v>
      </c>
      <c r="N68" s="50">
        <v>0.68096360971257408</v>
      </c>
      <c r="O68" s="50">
        <v>2.571742891575024E-4</v>
      </c>
      <c r="P68" t="s">
        <v>63</v>
      </c>
      <c r="T68" s="106" t="s">
        <v>35</v>
      </c>
      <c r="U68" s="81">
        <v>78</v>
      </c>
      <c r="V68" s="22">
        <v>8</v>
      </c>
      <c r="W68" s="111">
        <v>0.10256410256410256</v>
      </c>
      <c r="X68" s="111">
        <v>-0.15343589743589744</v>
      </c>
      <c r="Y68" s="85">
        <v>11.968</v>
      </c>
      <c r="Z68" s="112" t="s">
        <v>62</v>
      </c>
      <c r="AE68" s="46" t="s">
        <v>73</v>
      </c>
      <c r="AF68" s="46" t="s">
        <v>73</v>
      </c>
      <c r="AG68" s="46" t="s">
        <v>10</v>
      </c>
    </row>
    <row r="69" spans="1:48" ht="19.5" thickBot="1" x14ac:dyDescent="0.35">
      <c r="A69" s="13" t="s">
        <v>38</v>
      </c>
      <c r="C69" s="2"/>
      <c r="J69" s="16" t="s">
        <v>45</v>
      </c>
      <c r="K69" s="51">
        <v>50</v>
      </c>
      <c r="L69" s="50">
        <v>3.1764182707578934E-3</v>
      </c>
      <c r="M69" s="51">
        <v>30</v>
      </c>
      <c r="N69" s="50">
        <v>0.6</v>
      </c>
      <c r="O69" s="50">
        <v>-8.07064354234166E-2</v>
      </c>
      <c r="P69" t="s">
        <v>62</v>
      </c>
      <c r="T69" s="106" t="s">
        <v>36</v>
      </c>
      <c r="U69" s="81">
        <v>8</v>
      </c>
      <c r="V69" s="22">
        <v>0</v>
      </c>
      <c r="W69" s="111">
        <v>0</v>
      </c>
      <c r="X69" s="111">
        <v>-0.25600000000000001</v>
      </c>
      <c r="Y69" s="85">
        <v>2.048</v>
      </c>
      <c r="Z69" s="112" t="s">
        <v>62</v>
      </c>
      <c r="AE69" s="46" t="s">
        <v>71</v>
      </c>
      <c r="AF69" s="46" t="s">
        <v>74</v>
      </c>
      <c r="AG69" s="46" t="s">
        <v>74</v>
      </c>
      <c r="AH69" s="46" t="s">
        <v>11</v>
      </c>
      <c r="AR69" t="s">
        <v>1</v>
      </c>
    </row>
    <row r="70" spans="1:48" ht="15.75" thickBot="1" x14ac:dyDescent="0.3">
      <c r="C70" s="2"/>
      <c r="J70" s="29" t="s">
        <v>21</v>
      </c>
      <c r="K70" s="52">
        <v>15741</v>
      </c>
      <c r="L70" s="53">
        <v>1</v>
      </c>
      <c r="M70" s="52">
        <v>10715</v>
      </c>
      <c r="N70" s="53">
        <v>0.68070643542341658</v>
      </c>
      <c r="O70" s="50" t="s">
        <v>1</v>
      </c>
      <c r="T70" s="113" t="s">
        <v>21</v>
      </c>
      <c r="U70" s="75">
        <v>10055</v>
      </c>
      <c r="V70" s="102">
        <v>3810</v>
      </c>
      <c r="W70" s="103">
        <v>0.37891596220785678</v>
      </c>
      <c r="X70" s="103"/>
      <c r="Y70" s="104"/>
      <c r="Z70" s="105" t="s">
        <v>1</v>
      </c>
      <c r="AD70" s="16" t="s">
        <v>44</v>
      </c>
      <c r="AE70" s="51">
        <v>20999</v>
      </c>
      <c r="AF70" s="51">
        <v>5763</v>
      </c>
      <c r="AG70" s="50">
        <v>0.27444164007809896</v>
      </c>
      <c r="AH70" s="54">
        <v>1.2553065560655385E-4</v>
      </c>
      <c r="AI70" t="s">
        <v>63</v>
      </c>
    </row>
    <row r="71" spans="1:48" ht="18.75" x14ac:dyDescent="0.3">
      <c r="C71" s="2"/>
      <c r="T71" s="56" t="s">
        <v>21</v>
      </c>
      <c r="U71" s="57">
        <v>14758</v>
      </c>
      <c r="V71" s="57">
        <v>9943</v>
      </c>
      <c r="W71" s="58">
        <v>0.67373627862854046</v>
      </c>
      <c r="AD71" s="16" t="s">
        <v>45</v>
      </c>
      <c r="AE71" s="51">
        <v>70</v>
      </c>
      <c r="AF71" s="51">
        <v>13</v>
      </c>
      <c r="AG71" s="50">
        <v>0.18571428571428572</v>
      </c>
      <c r="AH71" s="54">
        <v>-8.8601823708206684E-2</v>
      </c>
      <c r="AI71" t="s">
        <v>62</v>
      </c>
      <c r="AN71" s="13" t="s">
        <v>43</v>
      </c>
      <c r="AV71" t="s">
        <v>1</v>
      </c>
    </row>
    <row r="72" spans="1:48" x14ac:dyDescent="0.25">
      <c r="A72" s="3" t="s">
        <v>1</v>
      </c>
      <c r="B72" s="4" t="s">
        <v>4</v>
      </c>
      <c r="C72" s="4" t="s">
        <v>9</v>
      </c>
      <c r="D72" s="4" t="s">
        <v>9</v>
      </c>
      <c r="E72" s="14" t="s">
        <v>1</v>
      </c>
      <c r="AD72" s="29" t="s">
        <v>21</v>
      </c>
      <c r="AE72" s="52">
        <v>21056</v>
      </c>
      <c r="AF72" s="52">
        <v>5776</v>
      </c>
      <c r="AG72" s="53">
        <v>0.2743161094224924</v>
      </c>
      <c r="AH72" s="54" t="s">
        <v>1</v>
      </c>
      <c r="AI72" t="s">
        <v>1</v>
      </c>
    </row>
    <row r="73" spans="1:48" ht="18.75" x14ac:dyDescent="0.3">
      <c r="A73" s="5" t="s">
        <v>1</v>
      </c>
      <c r="B73" s="33" t="s">
        <v>5</v>
      </c>
      <c r="C73" s="33" t="s">
        <v>5</v>
      </c>
      <c r="D73" s="34" t="s">
        <v>10</v>
      </c>
      <c r="E73" s="15" t="s">
        <v>11</v>
      </c>
      <c r="J73" s="13" t="s">
        <v>46</v>
      </c>
      <c r="V73" s="2"/>
      <c r="AO73" s="46" t="s">
        <v>73</v>
      </c>
      <c r="AP73" s="46" t="s">
        <v>79</v>
      </c>
      <c r="AQ73" s="46" t="s">
        <v>73</v>
      </c>
      <c r="AR73" s="46" t="s">
        <v>79</v>
      </c>
      <c r="AS73" s="46" t="s">
        <v>10</v>
      </c>
    </row>
    <row r="74" spans="1:48" ht="19.5" thickBot="1" x14ac:dyDescent="0.35">
      <c r="A74" s="42" t="s">
        <v>39</v>
      </c>
      <c r="B74" s="17">
        <v>20069</v>
      </c>
      <c r="C74" s="18">
        <v>2865</v>
      </c>
      <c r="D74" s="35">
        <v>0.14275748667098509</v>
      </c>
      <c r="E74" s="20">
        <v>-0.13537678504639572</v>
      </c>
      <c r="F74" t="s">
        <v>62</v>
      </c>
      <c r="J74" s="46" t="s">
        <v>40</v>
      </c>
      <c r="K74" s="46" t="s">
        <v>48</v>
      </c>
      <c r="L74" s="46" t="s">
        <v>52</v>
      </c>
      <c r="M74" s="46" t="s">
        <v>50</v>
      </c>
      <c r="N74" s="46" t="s">
        <v>53</v>
      </c>
      <c r="O74" s="46" t="s">
        <v>11</v>
      </c>
      <c r="T74" s="13" t="s">
        <v>38</v>
      </c>
      <c r="V74" s="2"/>
      <c r="AD74" s="13" t="s">
        <v>46</v>
      </c>
      <c r="AO74" s="46" t="s">
        <v>71</v>
      </c>
      <c r="AP74" s="46" t="s">
        <v>71</v>
      </c>
      <c r="AQ74" s="46" t="s">
        <v>78</v>
      </c>
      <c r="AR74" s="46" t="s">
        <v>80</v>
      </c>
      <c r="AS74" s="46" t="s">
        <v>81</v>
      </c>
    </row>
    <row r="75" spans="1:48" ht="15.75" thickBot="1" x14ac:dyDescent="0.3">
      <c r="A75" s="42" t="s">
        <v>40</v>
      </c>
      <c r="B75" s="25">
        <v>8950</v>
      </c>
      <c r="C75" s="26">
        <v>5199</v>
      </c>
      <c r="D75" s="37">
        <v>0.58089385474860333</v>
      </c>
      <c r="E75" s="28">
        <v>0.30275958303122252</v>
      </c>
      <c r="F75" t="s">
        <v>63</v>
      </c>
      <c r="J75" s="16" t="s">
        <v>60</v>
      </c>
      <c r="K75" s="51">
        <v>15206</v>
      </c>
      <c r="L75" s="50">
        <v>0.96601232450289054</v>
      </c>
      <c r="M75" s="51">
        <v>10368</v>
      </c>
      <c r="N75" s="50">
        <v>0.68183611732210969</v>
      </c>
      <c r="O75" s="50">
        <v>1.1296818986931134E-3</v>
      </c>
      <c r="P75" t="s">
        <v>63</v>
      </c>
      <c r="T75" s="88" t="s">
        <v>1</v>
      </c>
      <c r="U75" s="89">
        <v>2018</v>
      </c>
      <c r="V75" s="89">
        <v>2018</v>
      </c>
      <c r="W75" s="89" t="s">
        <v>67</v>
      </c>
      <c r="X75" s="98" t="s">
        <v>11</v>
      </c>
      <c r="AE75" s="46" t="s">
        <v>73</v>
      </c>
      <c r="AF75" s="46" t="s">
        <v>73</v>
      </c>
      <c r="AG75" s="46" t="s">
        <v>10</v>
      </c>
      <c r="AN75" s="16" t="s">
        <v>44</v>
      </c>
      <c r="AO75" s="51">
        <v>21018</v>
      </c>
      <c r="AP75" s="66">
        <f>AO75/AO$67</f>
        <v>0.99729537366548038</v>
      </c>
      <c r="AQ75" s="51">
        <v>783</v>
      </c>
      <c r="AR75" s="66">
        <f>AQ75/AQ$67</f>
        <v>1</v>
      </c>
      <c r="AS75" s="50">
        <f>AR75-AP75</f>
        <v>2.704626334519622E-3</v>
      </c>
      <c r="AT75" t="str">
        <f t="shared" ref="AT75:AT76" si="17">IF(AS75&lt;= -0.03,"DISPARITY", "No Disparity")</f>
        <v>No Disparity</v>
      </c>
    </row>
    <row r="76" spans="1:48" ht="45.75" thickBot="1" x14ac:dyDescent="0.3">
      <c r="A76" s="29" t="s">
        <v>21</v>
      </c>
      <c r="B76" s="30">
        <v>28986</v>
      </c>
      <c r="C76" s="31">
        <v>8062</v>
      </c>
      <c r="D76" s="40">
        <v>0.27813427171738081</v>
      </c>
      <c r="E76" s="28"/>
      <c r="J76" s="16" t="s">
        <v>61</v>
      </c>
      <c r="K76" s="51">
        <v>535</v>
      </c>
      <c r="L76" s="50">
        <v>3.398767549710946E-2</v>
      </c>
      <c r="M76" s="51">
        <v>347</v>
      </c>
      <c r="N76" s="50">
        <v>0.6485981308411215</v>
      </c>
      <c r="O76" s="50">
        <v>-3.2108304582295077E-2</v>
      </c>
      <c r="P76" t="s">
        <v>62</v>
      </c>
      <c r="T76" s="90" t="s">
        <v>1</v>
      </c>
      <c r="U76" s="91" t="s">
        <v>9</v>
      </c>
      <c r="V76" s="99" t="s">
        <v>68</v>
      </c>
      <c r="W76" s="99" t="s">
        <v>10</v>
      </c>
      <c r="X76" s="100" t="s">
        <v>11</v>
      </c>
      <c r="Y76" s="92" t="s">
        <v>85</v>
      </c>
      <c r="Z76" s="73" t="s">
        <v>86</v>
      </c>
      <c r="AE76" s="46" t="s">
        <v>71</v>
      </c>
      <c r="AF76" s="46" t="s">
        <v>74</v>
      </c>
      <c r="AG76" s="46" t="s">
        <v>74</v>
      </c>
      <c r="AH76" s="46" t="s">
        <v>11</v>
      </c>
      <c r="AN76" s="16" t="s">
        <v>45</v>
      </c>
      <c r="AO76" s="51">
        <v>70</v>
      </c>
      <c r="AP76" s="66">
        <f>AO76/AO$59</f>
        <v>3.3214709371292999E-3</v>
      </c>
      <c r="AQ76" s="51">
        <v>0</v>
      </c>
      <c r="AR76" s="66">
        <f>AQ76/AQ$67</f>
        <v>0</v>
      </c>
      <c r="AS76" s="50">
        <f t="shared" ref="AS76" si="18">AR76-AP76</f>
        <v>-3.3214709371292999E-3</v>
      </c>
      <c r="AT76" t="str">
        <f t="shared" si="17"/>
        <v>No Disparity</v>
      </c>
    </row>
    <row r="77" spans="1:48" ht="15.75" thickBot="1" x14ac:dyDescent="0.3">
      <c r="J77" s="29" t="s">
        <v>21</v>
      </c>
      <c r="K77" s="52">
        <v>15741</v>
      </c>
      <c r="L77" s="53">
        <v>1</v>
      </c>
      <c r="M77" s="52">
        <v>10715</v>
      </c>
      <c r="N77" s="53">
        <v>0.68070643542341658</v>
      </c>
      <c r="O77" s="50" t="s">
        <v>1</v>
      </c>
      <c r="T77" s="101" t="s">
        <v>65</v>
      </c>
      <c r="U77" s="75">
        <v>4555</v>
      </c>
      <c r="V77" s="102">
        <v>2402</v>
      </c>
      <c r="W77" s="103">
        <v>0.52733260153677275</v>
      </c>
      <c r="X77" s="103">
        <v>0</v>
      </c>
      <c r="Y77" s="104"/>
      <c r="Z77" s="105"/>
      <c r="AD77" s="16" t="s">
        <v>60</v>
      </c>
      <c r="AE77" s="51">
        <v>20343</v>
      </c>
      <c r="AF77" s="51">
        <v>5459</v>
      </c>
      <c r="AG77" s="50">
        <v>0.26834783463599271</v>
      </c>
      <c r="AH77" s="54">
        <v>-5.9682747864996943E-3</v>
      </c>
      <c r="AI77" t="s">
        <v>63</v>
      </c>
      <c r="AN77" s="29" t="s">
        <v>21</v>
      </c>
      <c r="AO77" s="52">
        <v>21075</v>
      </c>
      <c r="AP77" s="70">
        <f>AO77/AO$67</f>
        <v>1</v>
      </c>
      <c r="AQ77" s="52">
        <v>783</v>
      </c>
      <c r="AR77" s="70">
        <f>AQ77/AQ$67</f>
        <v>1</v>
      </c>
      <c r="AS77" s="71">
        <v>1</v>
      </c>
      <c r="AT77" t="s">
        <v>1</v>
      </c>
    </row>
    <row r="78" spans="1:48" x14ac:dyDescent="0.25">
      <c r="T78" s="106" t="s">
        <v>39</v>
      </c>
      <c r="U78" s="81">
        <v>1178</v>
      </c>
      <c r="V78" s="22">
        <v>733</v>
      </c>
      <c r="W78" s="111">
        <v>0.62224108658743638</v>
      </c>
      <c r="X78" s="111">
        <v>9.4908485050663627E-2</v>
      </c>
      <c r="Y78" s="85">
        <v>0</v>
      </c>
      <c r="Z78" s="112" t="s">
        <v>63</v>
      </c>
      <c r="AD78" s="16" t="s">
        <v>61</v>
      </c>
      <c r="AE78" s="51">
        <v>731</v>
      </c>
      <c r="AF78" s="51">
        <v>317</v>
      </c>
      <c r="AG78" s="50">
        <v>0.43365253077975374</v>
      </c>
      <c r="AH78" s="54">
        <v>0.15933642135726134</v>
      </c>
      <c r="AI78" t="s">
        <v>63</v>
      </c>
    </row>
    <row r="79" spans="1:48" ht="19.5" thickBot="1" x14ac:dyDescent="0.35">
      <c r="A79" s="13" t="s">
        <v>41</v>
      </c>
      <c r="C79" s="2"/>
      <c r="T79" s="106" t="s">
        <v>40</v>
      </c>
      <c r="U79" s="81">
        <v>3377</v>
      </c>
      <c r="V79" s="22">
        <v>1669</v>
      </c>
      <c r="W79" s="111">
        <v>0.49422564406277764</v>
      </c>
      <c r="X79" s="111">
        <v>-3.3106957473995113E-2</v>
      </c>
      <c r="Y79" s="85">
        <v>111.8021953896815</v>
      </c>
      <c r="Z79" s="112" t="s">
        <v>62</v>
      </c>
      <c r="AD79" s="29" t="s">
        <v>21</v>
      </c>
      <c r="AE79" s="52">
        <v>21056</v>
      </c>
      <c r="AF79" s="52">
        <v>5776</v>
      </c>
      <c r="AG79" s="53">
        <v>0.2743161094224924</v>
      </c>
      <c r="AH79" s="54" t="s">
        <v>1</v>
      </c>
      <c r="AI79" t="s">
        <v>1</v>
      </c>
      <c r="AO79" t="s">
        <v>1</v>
      </c>
    </row>
    <row r="80" spans="1:48" ht="15.75" thickBot="1" x14ac:dyDescent="0.3">
      <c r="C80" s="2"/>
      <c r="T80" s="120" t="s">
        <v>66</v>
      </c>
      <c r="U80" s="75">
        <v>5500</v>
      </c>
      <c r="V80" s="102">
        <v>1408</v>
      </c>
      <c r="W80" s="103">
        <v>0.25600000000000001</v>
      </c>
      <c r="X80" s="103">
        <v>0</v>
      </c>
      <c r="Y80" s="104" t="s">
        <v>1</v>
      </c>
      <c r="Z80" s="105" t="s">
        <v>63</v>
      </c>
      <c r="AR80" t="s">
        <v>1</v>
      </c>
    </row>
    <row r="81" spans="1:46" ht="18.75" x14ac:dyDescent="0.3">
      <c r="C81" s="2"/>
      <c r="T81" s="106" t="s">
        <v>39</v>
      </c>
      <c r="U81" s="81">
        <v>1427</v>
      </c>
      <c r="V81" s="22">
        <v>442</v>
      </c>
      <c r="W81" s="111">
        <v>0.30974071478626491</v>
      </c>
      <c r="X81" s="111">
        <v>5.3740714786264909E-2</v>
      </c>
      <c r="Y81" s="85">
        <v>0</v>
      </c>
      <c r="Z81" s="112" t="s">
        <v>63</v>
      </c>
      <c r="AN81" s="13" t="s">
        <v>46</v>
      </c>
      <c r="AQ81" t="s">
        <v>1</v>
      </c>
    </row>
    <row r="82" spans="1:46" ht="15.75" thickBot="1" x14ac:dyDescent="0.3">
      <c r="A82" s="3" t="s">
        <v>1</v>
      </c>
      <c r="B82" s="4" t="s">
        <v>4</v>
      </c>
      <c r="C82" s="4" t="s">
        <v>9</v>
      </c>
      <c r="D82" s="4" t="s">
        <v>9</v>
      </c>
      <c r="E82" s="14" t="s">
        <v>1</v>
      </c>
      <c r="T82" s="106" t="s">
        <v>40</v>
      </c>
      <c r="U82" s="81">
        <v>4075</v>
      </c>
      <c r="V82" s="22">
        <v>966</v>
      </c>
      <c r="W82" s="111">
        <v>0.23705521472392638</v>
      </c>
      <c r="X82" s="111">
        <v>-1.8944785276073628E-2</v>
      </c>
      <c r="Y82" s="85">
        <v>0</v>
      </c>
      <c r="Z82" s="112" t="s">
        <v>63</v>
      </c>
    </row>
    <row r="83" spans="1:46" ht="15.75" thickBot="1" x14ac:dyDescent="0.3">
      <c r="A83" s="5" t="s">
        <v>1</v>
      </c>
      <c r="B83" s="33" t="s">
        <v>5</v>
      </c>
      <c r="C83" s="33" t="s">
        <v>5</v>
      </c>
      <c r="D83" s="34" t="s">
        <v>10</v>
      </c>
      <c r="E83" s="15" t="s">
        <v>11</v>
      </c>
      <c r="T83" s="118" t="s">
        <v>21</v>
      </c>
      <c r="U83" s="75">
        <v>10055</v>
      </c>
      <c r="V83" s="102">
        <v>3810</v>
      </c>
      <c r="W83" s="103">
        <v>0.37891596220785678</v>
      </c>
      <c r="X83" s="103" t="s">
        <v>1</v>
      </c>
      <c r="Y83" s="104" t="s">
        <v>1</v>
      </c>
      <c r="Z83" s="105" t="s">
        <v>1</v>
      </c>
      <c r="AO83" s="46" t="s">
        <v>73</v>
      </c>
      <c r="AP83" s="46" t="s">
        <v>79</v>
      </c>
      <c r="AQ83" s="46" t="s">
        <v>73</v>
      </c>
      <c r="AR83" s="46" t="s">
        <v>79</v>
      </c>
      <c r="AS83" s="46" t="s">
        <v>10</v>
      </c>
    </row>
    <row r="84" spans="1:46" x14ac:dyDescent="0.25">
      <c r="A84" s="42" t="s">
        <v>42</v>
      </c>
      <c r="B84" s="17">
        <v>28570</v>
      </c>
      <c r="C84" s="18">
        <v>7778</v>
      </c>
      <c r="D84" s="35">
        <v>0.27224361218060905</v>
      </c>
      <c r="E84" s="20">
        <v>-5.8906595367717585E-3</v>
      </c>
      <c r="F84" t="s">
        <v>63</v>
      </c>
      <c r="AO84" s="46" t="s">
        <v>71</v>
      </c>
      <c r="AP84" s="46" t="s">
        <v>71</v>
      </c>
      <c r="AQ84" s="46" t="s">
        <v>78</v>
      </c>
      <c r="AR84" s="46" t="s">
        <v>80</v>
      </c>
      <c r="AS84" s="46" t="s">
        <v>81</v>
      </c>
    </row>
    <row r="85" spans="1:46" x14ac:dyDescent="0.25">
      <c r="A85" s="42" t="s">
        <v>41</v>
      </c>
      <c r="B85" s="25">
        <v>430</v>
      </c>
      <c r="C85" s="26">
        <v>286</v>
      </c>
      <c r="D85" s="37">
        <v>0.66511627906976745</v>
      </c>
      <c r="E85" s="28">
        <v>0.38698200735238664</v>
      </c>
      <c r="F85" t="s">
        <v>63</v>
      </c>
      <c r="AN85" s="16" t="s">
        <v>60</v>
      </c>
      <c r="AO85" s="51">
        <v>20362</v>
      </c>
      <c r="AP85" s="66">
        <f>AO85/AO$67</f>
        <v>0.96616844602609731</v>
      </c>
      <c r="AQ85" s="51">
        <v>758</v>
      </c>
      <c r="AR85" s="66">
        <f>AQ85/AQ$67</f>
        <v>0.96807151979565775</v>
      </c>
      <c r="AS85" s="50">
        <f>AR85-AP85</f>
        <v>1.9030737695604483E-3</v>
      </c>
      <c r="AT85" t="str">
        <f t="shared" ref="AT85:AT86" si="19">IF(AS85&lt;= -0.03,"DISPARITY", "No Disparity")</f>
        <v>No Disparity</v>
      </c>
    </row>
    <row r="86" spans="1:46" ht="19.5" thickBot="1" x14ac:dyDescent="0.35">
      <c r="A86" s="29" t="s">
        <v>21</v>
      </c>
      <c r="B86" s="30">
        <v>28986</v>
      </c>
      <c r="C86" s="31">
        <v>8062</v>
      </c>
      <c r="D86" s="43">
        <v>0.27813427171738081</v>
      </c>
      <c r="E86" s="28"/>
      <c r="T86" s="13" t="s">
        <v>41</v>
      </c>
      <c r="V86" s="2"/>
      <c r="AN86" s="16" t="s">
        <v>61</v>
      </c>
      <c r="AO86" s="51">
        <v>731</v>
      </c>
      <c r="AP86" s="66">
        <f>AO86/AO$59</f>
        <v>3.4685646500593123E-2</v>
      </c>
      <c r="AQ86" s="51">
        <v>25</v>
      </c>
      <c r="AR86" s="66">
        <f>AQ86/AQ$67</f>
        <v>3.1928480204342274E-2</v>
      </c>
      <c r="AS86" s="50">
        <f t="shared" ref="AS86" si="20">AR86-AP86</f>
        <v>-2.7571662962508486E-3</v>
      </c>
      <c r="AT86" t="str">
        <f t="shared" si="19"/>
        <v>No Disparity</v>
      </c>
    </row>
    <row r="87" spans="1:46" ht="15.75" thickBot="1" x14ac:dyDescent="0.3">
      <c r="T87" s="88" t="s">
        <v>1</v>
      </c>
      <c r="U87" s="89">
        <v>2018</v>
      </c>
      <c r="V87" s="89">
        <v>2018</v>
      </c>
      <c r="W87" s="89" t="s">
        <v>67</v>
      </c>
      <c r="X87" s="98" t="s">
        <v>11</v>
      </c>
      <c r="AN87" s="29" t="s">
        <v>21</v>
      </c>
      <c r="AO87" s="52">
        <v>21075</v>
      </c>
      <c r="AP87" s="70">
        <f>AO87/AO$67</f>
        <v>1</v>
      </c>
      <c r="AQ87" s="52">
        <v>783</v>
      </c>
      <c r="AR87" s="70">
        <f>AQ87/AQ$67</f>
        <v>1</v>
      </c>
      <c r="AS87" s="71">
        <v>1</v>
      </c>
      <c r="AT87" t="s">
        <v>1</v>
      </c>
    </row>
    <row r="88" spans="1:46" ht="45.75" thickBot="1" x14ac:dyDescent="0.3">
      <c r="T88" s="90" t="s">
        <v>1</v>
      </c>
      <c r="U88" s="91" t="s">
        <v>9</v>
      </c>
      <c r="V88" s="99" t="s">
        <v>68</v>
      </c>
      <c r="W88" s="99" t="s">
        <v>10</v>
      </c>
      <c r="X88" s="100" t="s">
        <v>11</v>
      </c>
      <c r="Y88" s="92" t="s">
        <v>85</v>
      </c>
      <c r="Z88" s="73" t="s">
        <v>86</v>
      </c>
    </row>
    <row r="89" spans="1:46" ht="15.75" thickBot="1" x14ac:dyDescent="0.3">
      <c r="T89" s="101" t="s">
        <v>65</v>
      </c>
      <c r="U89" s="107">
        <v>4555</v>
      </c>
      <c r="V89" s="108">
        <v>2402</v>
      </c>
      <c r="W89" s="109">
        <v>0.52733260153677275</v>
      </c>
      <c r="X89" s="111">
        <v>0</v>
      </c>
      <c r="Y89" s="119"/>
      <c r="Z89" s="110"/>
    </row>
    <row r="90" spans="1:46" x14ac:dyDescent="0.25">
      <c r="T90" s="106"/>
      <c r="U90" s="107">
        <v>4295</v>
      </c>
      <c r="V90" s="108">
        <v>2289</v>
      </c>
      <c r="W90" s="109">
        <v>0.53294528521536666</v>
      </c>
      <c r="X90" s="109">
        <v>5.6126836785939105E-3</v>
      </c>
      <c r="Y90" s="85">
        <v>0</v>
      </c>
      <c r="Z90" s="110" t="s">
        <v>63</v>
      </c>
    </row>
    <row r="91" spans="1:46" ht="19.5" thickBot="1" x14ac:dyDescent="0.35">
      <c r="A91" s="13" t="s">
        <v>43</v>
      </c>
      <c r="C91" s="2"/>
      <c r="T91" s="106" t="s">
        <v>41</v>
      </c>
      <c r="U91" s="81">
        <v>261</v>
      </c>
      <c r="V91" s="22">
        <v>113</v>
      </c>
      <c r="W91" s="111">
        <v>0.43295019157088122</v>
      </c>
      <c r="X91" s="111">
        <v>-9.4382409965891534E-2</v>
      </c>
      <c r="Y91" s="85">
        <v>24.633809001097692</v>
      </c>
      <c r="Z91" s="112" t="s">
        <v>62</v>
      </c>
      <c r="AP91" t="s">
        <v>1</v>
      </c>
    </row>
    <row r="92" spans="1:46" ht="15.75" thickBot="1" x14ac:dyDescent="0.3">
      <c r="C92" s="2"/>
      <c r="T92" s="101" t="s">
        <v>66</v>
      </c>
      <c r="U92" s="75">
        <v>5500</v>
      </c>
      <c r="V92" s="102">
        <v>1408</v>
      </c>
      <c r="W92" s="103">
        <v>0.25600000000000001</v>
      </c>
      <c r="X92" s="103">
        <v>0</v>
      </c>
      <c r="Y92" s="104" t="s">
        <v>1</v>
      </c>
      <c r="Z92" s="105" t="s">
        <v>63</v>
      </c>
      <c r="AQ92" t="s">
        <v>1</v>
      </c>
    </row>
    <row r="93" spans="1:46" x14ac:dyDescent="0.25">
      <c r="C93" s="2"/>
      <c r="T93" s="106"/>
      <c r="U93" s="81">
        <v>5144</v>
      </c>
      <c r="V93" s="22">
        <v>1344</v>
      </c>
      <c r="W93" s="111">
        <v>0.26127527216174184</v>
      </c>
      <c r="X93" s="111">
        <v>5.2752721617418397E-3</v>
      </c>
      <c r="Y93" s="85">
        <v>0</v>
      </c>
      <c r="Z93" s="112" t="s">
        <v>63</v>
      </c>
    </row>
    <row r="94" spans="1:46" ht="15.75" thickBot="1" x14ac:dyDescent="0.3">
      <c r="A94" s="3" t="s">
        <v>1</v>
      </c>
      <c r="B94" s="4" t="s">
        <v>4</v>
      </c>
      <c r="C94" s="4" t="s">
        <v>9</v>
      </c>
      <c r="D94" s="4" t="s">
        <v>9</v>
      </c>
      <c r="E94" s="14" t="s">
        <v>1</v>
      </c>
      <c r="T94" s="106" t="s">
        <v>41</v>
      </c>
      <c r="U94" s="94">
        <v>356</v>
      </c>
      <c r="V94" s="114">
        <v>64</v>
      </c>
      <c r="W94" s="115">
        <v>0.1797752808988764</v>
      </c>
      <c r="X94" s="115">
        <v>-7.6224719101123606E-2</v>
      </c>
      <c r="Y94" s="85">
        <v>27.136000000000003</v>
      </c>
      <c r="Z94" s="117" t="s">
        <v>62</v>
      </c>
    </row>
    <row r="95" spans="1:46" ht="15.75" thickBot="1" x14ac:dyDescent="0.3">
      <c r="A95" s="5" t="s">
        <v>1</v>
      </c>
      <c r="B95" s="33" t="s">
        <v>5</v>
      </c>
      <c r="C95" s="33" t="s">
        <v>5</v>
      </c>
      <c r="D95" s="34" t="s">
        <v>10</v>
      </c>
      <c r="E95" s="15" t="s">
        <v>11</v>
      </c>
      <c r="T95" s="113" t="s">
        <v>21</v>
      </c>
      <c r="U95" s="75">
        <v>10055</v>
      </c>
      <c r="V95" s="102">
        <v>3810</v>
      </c>
      <c r="W95" s="103">
        <v>0.37891596220785678</v>
      </c>
      <c r="X95" s="103"/>
      <c r="Y95" s="104" t="s">
        <v>1</v>
      </c>
      <c r="Z95" s="105" t="s">
        <v>1</v>
      </c>
    </row>
    <row r="96" spans="1:46" x14ac:dyDescent="0.25">
      <c r="A96" s="42" t="s">
        <v>44</v>
      </c>
      <c r="B96" s="17">
        <v>28963</v>
      </c>
      <c r="C96" s="18">
        <v>8046</v>
      </c>
      <c r="D96" s="35">
        <v>0.27780271380727134</v>
      </c>
      <c r="E96" s="20">
        <v>-3.3155791010947011E-4</v>
      </c>
      <c r="F96" t="s">
        <v>63</v>
      </c>
      <c r="Y96" t="s">
        <v>1</v>
      </c>
      <c r="AP96" t="s">
        <v>1</v>
      </c>
    </row>
    <row r="97" spans="1:26" x14ac:dyDescent="0.25">
      <c r="A97" s="42" t="s">
        <v>45</v>
      </c>
      <c r="B97" s="25">
        <v>24</v>
      </c>
      <c r="C97" s="26">
        <v>16</v>
      </c>
      <c r="D97" s="37">
        <v>0.66666666666666663</v>
      </c>
      <c r="E97" s="28">
        <v>0.38853239494928582</v>
      </c>
      <c r="F97" t="s">
        <v>63</v>
      </c>
      <c r="V97" s="2"/>
    </row>
    <row r="98" spans="1:26" x14ac:dyDescent="0.25">
      <c r="A98" s="29" t="s">
        <v>21</v>
      </c>
      <c r="B98" s="30">
        <v>28986</v>
      </c>
      <c r="C98" s="31">
        <v>8062</v>
      </c>
      <c r="D98" s="43">
        <v>0.27813427171738081</v>
      </c>
      <c r="E98" s="28"/>
      <c r="V98" s="2"/>
    </row>
    <row r="99" spans="1:26" ht="19.5" thickBot="1" x14ac:dyDescent="0.35">
      <c r="T99" s="13" t="s">
        <v>43</v>
      </c>
      <c r="V99" s="2"/>
    </row>
    <row r="100" spans="1:26" ht="15.75" thickBot="1" x14ac:dyDescent="0.3">
      <c r="T100" s="88" t="s">
        <v>1</v>
      </c>
      <c r="U100" s="89">
        <v>2018</v>
      </c>
      <c r="V100" s="89">
        <v>2018</v>
      </c>
      <c r="W100" s="89" t="s">
        <v>67</v>
      </c>
      <c r="X100" s="98" t="s">
        <v>11</v>
      </c>
    </row>
    <row r="101" spans="1:26" ht="45.75" thickBot="1" x14ac:dyDescent="0.3">
      <c r="T101" s="90" t="s">
        <v>1</v>
      </c>
      <c r="U101" s="91" t="s">
        <v>9</v>
      </c>
      <c r="V101" s="99" t="s">
        <v>68</v>
      </c>
      <c r="W101" s="99" t="s">
        <v>10</v>
      </c>
      <c r="X101" s="100" t="s">
        <v>11</v>
      </c>
      <c r="Y101" s="92" t="s">
        <v>85</v>
      </c>
      <c r="Z101" s="73" t="s">
        <v>86</v>
      </c>
    </row>
    <row r="102" spans="1:26" ht="19.5" thickBot="1" x14ac:dyDescent="0.35">
      <c r="A102" s="13" t="s">
        <v>46</v>
      </c>
      <c r="C102" s="2"/>
      <c r="T102" s="101" t="s">
        <v>65</v>
      </c>
      <c r="U102" s="75">
        <v>4555</v>
      </c>
      <c r="V102" s="102">
        <v>2402</v>
      </c>
      <c r="W102" s="103">
        <v>0.52733260153677275</v>
      </c>
      <c r="X102" s="103">
        <v>0</v>
      </c>
      <c r="Y102" s="104"/>
      <c r="Z102" s="105"/>
    </row>
    <row r="103" spans="1:26" x14ac:dyDescent="0.25">
      <c r="C103" s="2"/>
      <c r="T103" s="106"/>
      <c r="U103" s="81">
        <v>4295</v>
      </c>
      <c r="V103" s="22">
        <v>2289</v>
      </c>
      <c r="W103" s="111">
        <v>0.53294528521536666</v>
      </c>
      <c r="X103" s="111">
        <v>5.6126836785939105E-3</v>
      </c>
      <c r="Y103" s="85">
        <v>0</v>
      </c>
      <c r="Z103" s="112" t="s">
        <v>63</v>
      </c>
    </row>
    <row r="104" spans="1:26" ht="15.75" thickBot="1" x14ac:dyDescent="0.3">
      <c r="C104" s="2"/>
      <c r="T104" s="106" t="s">
        <v>41</v>
      </c>
      <c r="U104" s="81">
        <v>261</v>
      </c>
      <c r="V104" s="22">
        <v>113</v>
      </c>
      <c r="W104" s="111">
        <v>0.43295019157088122</v>
      </c>
      <c r="X104" s="111">
        <v>-9.4382409965891534E-2</v>
      </c>
      <c r="Y104" s="85">
        <v>24.633809001097692</v>
      </c>
      <c r="Z104" s="112" t="s">
        <v>62</v>
      </c>
    </row>
    <row r="105" spans="1:26" ht="15.75" thickBot="1" x14ac:dyDescent="0.3">
      <c r="A105" s="3" t="s">
        <v>1</v>
      </c>
      <c r="B105" s="4" t="s">
        <v>4</v>
      </c>
      <c r="C105" s="4" t="s">
        <v>9</v>
      </c>
      <c r="D105" s="4" t="s">
        <v>9</v>
      </c>
      <c r="E105" s="14" t="s">
        <v>1</v>
      </c>
      <c r="T105" s="101" t="s">
        <v>66</v>
      </c>
      <c r="U105" s="75">
        <v>5500</v>
      </c>
      <c r="V105" s="102">
        <v>1408</v>
      </c>
      <c r="W105" s="103">
        <v>0.25600000000000001</v>
      </c>
      <c r="X105" s="103">
        <v>0</v>
      </c>
      <c r="Y105" s="104" t="s">
        <v>1</v>
      </c>
      <c r="Z105" s="105" t="s">
        <v>63</v>
      </c>
    </row>
    <row r="106" spans="1:26" x14ac:dyDescent="0.25">
      <c r="A106" s="5" t="s">
        <v>1</v>
      </c>
      <c r="B106" s="33" t="s">
        <v>5</v>
      </c>
      <c r="C106" s="33" t="s">
        <v>5</v>
      </c>
      <c r="D106" s="34" t="s">
        <v>10</v>
      </c>
      <c r="E106" s="15" t="s">
        <v>11</v>
      </c>
      <c r="T106" s="106"/>
      <c r="U106" s="81">
        <v>5144</v>
      </c>
      <c r="V106" s="22">
        <v>1344</v>
      </c>
      <c r="W106" s="111">
        <v>0.26127527216174184</v>
      </c>
      <c r="X106" s="111">
        <v>5.2752721617418397E-3</v>
      </c>
      <c r="Y106" s="85">
        <v>0</v>
      </c>
      <c r="Z106" s="112" t="s">
        <v>63</v>
      </c>
    </row>
    <row r="107" spans="1:26" ht="15.75" thickBot="1" x14ac:dyDescent="0.3">
      <c r="A107" s="42" t="s">
        <v>44</v>
      </c>
      <c r="B107" s="17">
        <v>28963</v>
      </c>
      <c r="C107" s="18">
        <v>8046</v>
      </c>
      <c r="D107" s="35">
        <v>0.27780271380727134</v>
      </c>
      <c r="E107" s="20">
        <v>-3.3155791010947011E-4</v>
      </c>
      <c r="F107" t="s">
        <v>63</v>
      </c>
      <c r="T107" s="106" t="s">
        <v>41</v>
      </c>
      <c r="U107" s="94">
        <v>356</v>
      </c>
      <c r="V107" s="114">
        <v>64</v>
      </c>
      <c r="W107" s="115">
        <v>0.1797752808988764</v>
      </c>
      <c r="X107" s="115">
        <v>-7.6224719101123606E-2</v>
      </c>
      <c r="Y107" s="85">
        <v>27.136000000000003</v>
      </c>
      <c r="Z107" s="117" t="s">
        <v>62</v>
      </c>
    </row>
    <row r="108" spans="1:26" ht="15.75" thickBot="1" x14ac:dyDescent="0.3">
      <c r="A108" s="42" t="s">
        <v>45</v>
      </c>
      <c r="B108" s="25">
        <v>24</v>
      </c>
      <c r="C108" s="26">
        <v>16</v>
      </c>
      <c r="D108" s="37">
        <v>0.66666666666666663</v>
      </c>
      <c r="E108" s="28">
        <v>0.38853239494928582</v>
      </c>
      <c r="F108" t="s">
        <v>63</v>
      </c>
      <c r="T108" s="113" t="s">
        <v>21</v>
      </c>
      <c r="U108" s="75">
        <v>10055</v>
      </c>
      <c r="V108" s="102">
        <v>3810</v>
      </c>
      <c r="W108" s="103">
        <v>0.37891596220785678</v>
      </c>
      <c r="X108" s="103"/>
      <c r="Y108" s="104" t="s">
        <v>1</v>
      </c>
      <c r="Z108" s="105" t="s">
        <v>1</v>
      </c>
    </row>
    <row r="109" spans="1:26" x14ac:dyDescent="0.25">
      <c r="A109" s="29" t="s">
        <v>21</v>
      </c>
      <c r="B109" s="30">
        <v>28986</v>
      </c>
      <c r="C109" s="31">
        <v>8062</v>
      </c>
      <c r="D109" s="43">
        <v>0.27813427171738081</v>
      </c>
      <c r="E109" s="28"/>
    </row>
    <row r="111" spans="1:26" ht="19.5" thickBot="1" x14ac:dyDescent="0.35">
      <c r="T111" s="13" t="s">
        <v>46</v>
      </c>
      <c r="V111" s="2"/>
    </row>
    <row r="112" spans="1:26" ht="15.75" thickBot="1" x14ac:dyDescent="0.3">
      <c r="T112" s="88" t="s">
        <v>1</v>
      </c>
      <c r="U112" s="89">
        <v>2018</v>
      </c>
      <c r="V112" s="89">
        <v>2018</v>
      </c>
      <c r="W112" s="89" t="s">
        <v>67</v>
      </c>
      <c r="X112" s="98" t="s">
        <v>11</v>
      </c>
    </row>
    <row r="113" spans="20:26" ht="45.75" thickBot="1" x14ac:dyDescent="0.3">
      <c r="T113" s="90" t="s">
        <v>1</v>
      </c>
      <c r="U113" s="91" t="s">
        <v>9</v>
      </c>
      <c r="V113" s="99" t="s">
        <v>68</v>
      </c>
      <c r="W113" s="99" t="s">
        <v>10</v>
      </c>
      <c r="X113" s="100" t="s">
        <v>11</v>
      </c>
      <c r="Y113" s="92" t="s">
        <v>85</v>
      </c>
      <c r="Z113" s="73" t="s">
        <v>86</v>
      </c>
    </row>
    <row r="114" spans="20:26" ht="15.75" thickBot="1" x14ac:dyDescent="0.3">
      <c r="T114" s="101" t="s">
        <v>65</v>
      </c>
      <c r="U114" s="107">
        <v>4555</v>
      </c>
      <c r="V114" s="108">
        <v>2402</v>
      </c>
      <c r="W114" s="109">
        <v>0.52733260153677275</v>
      </c>
      <c r="X114" s="111">
        <v>0</v>
      </c>
      <c r="Y114" s="119"/>
      <c r="Z114" s="110"/>
    </row>
    <row r="115" spans="20:26" x14ac:dyDescent="0.25">
      <c r="T115" s="106"/>
      <c r="U115" s="107">
        <v>4391</v>
      </c>
      <c r="V115" s="108">
        <v>2307</v>
      </c>
      <c r="W115" s="109">
        <v>0.52539284900933725</v>
      </c>
      <c r="X115" s="109">
        <v>-1.939752527435501E-3</v>
      </c>
      <c r="Y115" s="85">
        <v>0</v>
      </c>
      <c r="Z115" s="110" t="s">
        <v>63</v>
      </c>
    </row>
    <row r="116" spans="20:26" ht="15.75" thickBot="1" x14ac:dyDescent="0.3">
      <c r="T116" s="106" t="s">
        <v>69</v>
      </c>
      <c r="U116" s="81">
        <v>164</v>
      </c>
      <c r="V116" s="22">
        <v>95</v>
      </c>
      <c r="W116" s="111">
        <v>0.57926829268292679</v>
      </c>
      <c r="X116" s="111">
        <v>5.1935691146154039E-2</v>
      </c>
      <c r="Y116" s="85">
        <v>0</v>
      </c>
      <c r="Z116" s="112" t="s">
        <v>63</v>
      </c>
    </row>
    <row r="117" spans="20:26" ht="15.75" thickBot="1" x14ac:dyDescent="0.3">
      <c r="T117" s="101" t="s">
        <v>66</v>
      </c>
      <c r="U117" s="75">
        <v>5500</v>
      </c>
      <c r="V117" s="102">
        <v>1408</v>
      </c>
      <c r="W117" s="103">
        <v>0.25600000000000001</v>
      </c>
      <c r="X117" s="103">
        <v>0</v>
      </c>
      <c r="Y117" s="104" t="s">
        <v>1</v>
      </c>
      <c r="Z117" s="105" t="s">
        <v>63</v>
      </c>
    </row>
    <row r="118" spans="20:26" x14ac:dyDescent="0.25">
      <c r="T118" s="106"/>
      <c r="U118" s="81">
        <v>5274</v>
      </c>
      <c r="V118" s="22">
        <v>1348</v>
      </c>
      <c r="W118" s="111">
        <v>0.25559347743648086</v>
      </c>
      <c r="X118" s="111">
        <v>-4.0652256351914051E-4</v>
      </c>
      <c r="Y118" s="85">
        <v>0</v>
      </c>
      <c r="Z118" s="112" t="s">
        <v>63</v>
      </c>
    </row>
    <row r="119" spans="20:26" ht="15.75" thickBot="1" x14ac:dyDescent="0.3">
      <c r="T119" s="106" t="s">
        <v>69</v>
      </c>
      <c r="U119" s="94">
        <v>227</v>
      </c>
      <c r="V119" s="114">
        <v>60</v>
      </c>
      <c r="W119" s="115">
        <v>0.26431718061674009</v>
      </c>
      <c r="X119" s="115">
        <v>8.317180616740083E-3</v>
      </c>
      <c r="Y119" s="85">
        <v>0</v>
      </c>
      <c r="Z119" s="117" t="s">
        <v>63</v>
      </c>
    </row>
    <row r="120" spans="20:26" ht="15.75" thickBot="1" x14ac:dyDescent="0.3">
      <c r="T120" s="113" t="s">
        <v>21</v>
      </c>
      <c r="U120" s="75">
        <v>10055</v>
      </c>
      <c r="V120" s="102">
        <v>3810</v>
      </c>
      <c r="W120" s="103">
        <v>0.37891596220785678</v>
      </c>
      <c r="X120" s="103"/>
      <c r="Y120" s="104" t="s">
        <v>1</v>
      </c>
      <c r="Z120" s="105" t="s">
        <v>1</v>
      </c>
    </row>
  </sheetData>
  <conditionalFormatting sqref="G13:H24 G28:H34 G36:H49 G52:H57 G59:H64 G66:H71 G73:H78 Y71 Y73:Y74 Y86 AI67:AI72 AI74:AI79 AT6 AT10:AT25 AS7:AS9 AA10:AA31 Z9:Z30 Y6:Y8 Y96">
    <cfRule type="cellIs" dxfId="53" priority="100" operator="equal">
      <formula>"DISPARITY"</formula>
    </cfRule>
  </conditionalFormatting>
  <conditionalFormatting sqref="P6:P25 P34 P27:P32 P47 P51:P55 P58:P62 P66:P70 P73:P77">
    <cfRule type="cellIs" dxfId="52" priority="99" operator="equal">
      <formula>"DISPARITY"</formula>
    </cfRule>
  </conditionalFormatting>
  <conditionalFormatting sqref="P35:P46">
    <cfRule type="cellIs" dxfId="51" priority="98" operator="equal">
      <formula>"DISPARITY"</formula>
    </cfRule>
  </conditionalFormatting>
  <conditionalFormatting sqref="R13:R24 R28:R34 R36:R49 R52:R57 R59:R64 R66:R71 R73:R78">
    <cfRule type="cellIs" dxfId="50" priority="97" operator="equal">
      <formula>"DISPARITY"</formula>
    </cfRule>
  </conditionalFormatting>
  <conditionalFormatting sqref="Y111">
    <cfRule type="cellIs" dxfId="49" priority="86" operator="equal">
      <formula>"DISPARITY"</formula>
    </cfRule>
  </conditionalFormatting>
  <conditionalFormatting sqref="Y32 Y43">
    <cfRule type="cellIs" dxfId="48" priority="95" operator="equal">
      <formula>"DISPARITY"</formula>
    </cfRule>
  </conditionalFormatting>
  <conditionalFormatting sqref="Y46">
    <cfRule type="cellIs" dxfId="47" priority="94" operator="equal">
      <formula>"DISPARITY"</formula>
    </cfRule>
  </conditionalFormatting>
  <conditionalFormatting sqref="Y98">
    <cfRule type="cellIs" dxfId="46" priority="93" operator="equal">
      <formula>"DISPARITY"</formula>
    </cfRule>
  </conditionalFormatting>
  <conditionalFormatting sqref="Y97">
    <cfRule type="cellIs" dxfId="45" priority="91" operator="equal">
      <formula>"DISPARITY"</formula>
    </cfRule>
  </conditionalFormatting>
  <conditionalFormatting sqref="AI59:AI65">
    <cfRule type="cellIs" dxfId="44" priority="79" operator="equal">
      <formula>"DISPARITY"</formula>
    </cfRule>
  </conditionalFormatting>
  <conditionalFormatting sqref="AI73">
    <cfRule type="cellIs" dxfId="43" priority="78" operator="equal">
      <formula>"DISPARITY"</formula>
    </cfRule>
  </conditionalFormatting>
  <conditionalFormatting sqref="Y99">
    <cfRule type="cellIs" dxfId="42" priority="87" operator="equal">
      <formula>"DISPARITY"</formula>
    </cfRule>
  </conditionalFormatting>
  <conditionalFormatting sqref="AB13:AB24 AB28:AB34 AB36:AB49 AB52:AB57 AB59:AB64 AB66:AB71 AB73:AB78">
    <cfRule type="cellIs" dxfId="41" priority="85" operator="equal">
      <formula>"DISPARITY"</formula>
    </cfRule>
  </conditionalFormatting>
  <conditionalFormatting sqref="AI5:AI24 AI33 AI49:AI50 AI58">
    <cfRule type="cellIs" dxfId="40" priority="84" operator="equal">
      <formula>"DISPARITY"</formula>
    </cfRule>
  </conditionalFormatting>
  <conditionalFormatting sqref="AI25:AI32">
    <cfRule type="cellIs" dxfId="39" priority="83" operator="equal">
      <formula>"DISPARITY"</formula>
    </cfRule>
  </conditionalFormatting>
  <conditionalFormatting sqref="AI34:AI48">
    <cfRule type="cellIs" dxfId="38" priority="82" operator="equal">
      <formula>"DISPARITY"</formula>
    </cfRule>
  </conditionalFormatting>
  <conditionalFormatting sqref="AI51:AI57">
    <cfRule type="cellIs" dxfId="37" priority="81" operator="equal">
      <formula>"DISPARITY"</formula>
    </cfRule>
  </conditionalFormatting>
  <conditionalFormatting sqref="AI66">
    <cfRule type="cellIs" dxfId="36" priority="80" operator="equal">
      <formula>"DISPARITY"</formula>
    </cfRule>
  </conditionalFormatting>
  <conditionalFormatting sqref="AK13:AK24 AK28:AK34 AK36:AK49 AK52:AK57 AK59:AK64 AK66:AK71 AK73:AK78">
    <cfRule type="cellIs" dxfId="35" priority="74" operator="equal">
      <formula>"DISPARITY"</formula>
    </cfRule>
  </conditionalFormatting>
  <conditionalFormatting sqref="AT26">
    <cfRule type="cellIs" dxfId="34" priority="47" operator="equal">
      <formula>"DISPARITY"</formula>
    </cfRule>
  </conditionalFormatting>
  <conditionalFormatting sqref="AT35 AT51:AT52 AT60 AT69:AT70 AT79:AT80 AT88:AT1048576">
    <cfRule type="cellIs" dxfId="33" priority="46" operator="equal">
      <formula>"DISPARITY"</formula>
    </cfRule>
  </conditionalFormatting>
  <conditionalFormatting sqref="AT27:AT30 AT34">
    <cfRule type="cellIs" dxfId="32" priority="45" operator="equal">
      <formula>"DISPARITY"</formula>
    </cfRule>
  </conditionalFormatting>
  <conditionalFormatting sqref="AT36:AT39">
    <cfRule type="cellIs" dxfId="31" priority="44" operator="equal">
      <formula>"DISPARITY"</formula>
    </cfRule>
  </conditionalFormatting>
  <conditionalFormatting sqref="AT53:AT56 AT59">
    <cfRule type="cellIs" dxfId="30" priority="43" operator="equal">
      <formula>"DISPARITY"</formula>
    </cfRule>
  </conditionalFormatting>
  <conditionalFormatting sqref="AT68">
    <cfRule type="cellIs" dxfId="29" priority="42" operator="equal">
      <formula>"DISPARITY"</formula>
    </cfRule>
  </conditionalFormatting>
  <conditionalFormatting sqref="AT61:AT64 AT67">
    <cfRule type="cellIs" dxfId="28" priority="41" operator="equal">
      <formula>"DISPARITY"</formula>
    </cfRule>
  </conditionalFormatting>
  <conditionalFormatting sqref="AT78">
    <cfRule type="cellIs" dxfId="27" priority="40" operator="equal">
      <formula>"DISPARITY"</formula>
    </cfRule>
  </conditionalFormatting>
  <conditionalFormatting sqref="AT71:AT74 AT77">
    <cfRule type="cellIs" dxfId="26" priority="39" operator="equal">
      <formula>"DISPARITY"</formula>
    </cfRule>
  </conditionalFormatting>
  <conditionalFormatting sqref="AT81:AT84 AT87">
    <cfRule type="cellIs" dxfId="25" priority="38" operator="equal">
      <formula>"DISPARITY"</formula>
    </cfRule>
  </conditionalFormatting>
  <conditionalFormatting sqref="AT31:AT33">
    <cfRule type="cellIs" dxfId="24" priority="37" operator="equal">
      <formula>"DISPARITY"</formula>
    </cfRule>
  </conditionalFormatting>
  <conditionalFormatting sqref="AT85:AT86">
    <cfRule type="cellIs" dxfId="23" priority="30" operator="equal">
      <formula>"DISPARITY"</formula>
    </cfRule>
  </conditionalFormatting>
  <conditionalFormatting sqref="AT40:AT50">
    <cfRule type="cellIs" dxfId="22" priority="34" operator="equal">
      <formula>"DISPARITY"</formula>
    </cfRule>
  </conditionalFormatting>
  <conditionalFormatting sqref="AT57:AT58">
    <cfRule type="cellIs" dxfId="21" priority="33" operator="equal">
      <formula>"DISPARITY"</formula>
    </cfRule>
  </conditionalFormatting>
  <conditionalFormatting sqref="AT65:AT66">
    <cfRule type="cellIs" dxfId="20" priority="32" operator="equal">
      <formula>"DISPARITY"</formula>
    </cfRule>
  </conditionalFormatting>
  <conditionalFormatting sqref="AT75:AT76">
    <cfRule type="cellIs" dxfId="19" priority="31" operator="equal">
      <formula>"DISPARITY"</formula>
    </cfRule>
  </conditionalFormatting>
  <conditionalFormatting sqref="F18:F31">
    <cfRule type="cellIs" dxfId="18" priority="29" operator="equal">
      <formula>"DISPARITY"</formula>
    </cfRule>
  </conditionalFormatting>
  <conditionalFormatting sqref="F37:F45">
    <cfRule type="cellIs" dxfId="17" priority="28" operator="equal">
      <formula>"DISPARITY"</formula>
    </cfRule>
  </conditionalFormatting>
  <conditionalFormatting sqref="F49:F64">
    <cfRule type="cellIs" dxfId="16" priority="27" operator="equal">
      <formula>"DISPARITY"</formula>
    </cfRule>
  </conditionalFormatting>
  <conditionalFormatting sqref="F69:F76">
    <cfRule type="cellIs" dxfId="15" priority="26" operator="equal">
      <formula>"DISPARITY"</formula>
    </cfRule>
  </conditionalFormatting>
  <conditionalFormatting sqref="F79:F86">
    <cfRule type="cellIs" dxfId="14" priority="25" operator="equal">
      <formula>"DISPARITY"</formula>
    </cfRule>
  </conditionalFormatting>
  <conditionalFormatting sqref="F91:F98">
    <cfRule type="cellIs" dxfId="13" priority="24" operator="equal">
      <formula>"DISPARITY"</formula>
    </cfRule>
  </conditionalFormatting>
  <conditionalFormatting sqref="F102:F109">
    <cfRule type="cellIs" dxfId="12" priority="23" operator="equal">
      <formula>"DISPARITY"</formula>
    </cfRule>
  </conditionalFormatting>
  <conditionalFormatting sqref="Z35:Z42">
    <cfRule type="cellIs" dxfId="11" priority="20" operator="equal">
      <formula>"DISPARITY"</formula>
    </cfRule>
  </conditionalFormatting>
  <conditionalFormatting sqref="Y47 Z48">
    <cfRule type="cellIs" dxfId="10" priority="15" operator="equal">
      <formula>"DISPARITY"</formula>
    </cfRule>
  </conditionalFormatting>
  <conditionalFormatting sqref="Y33 Z34">
    <cfRule type="cellIs" dxfId="9" priority="18" operator="equal">
      <formula>"DISPARITY"</formula>
    </cfRule>
  </conditionalFormatting>
  <conditionalFormatting sqref="Z49:Z70">
    <cfRule type="cellIs" dxfId="8" priority="17" operator="equal">
      <formula>"DISPARITY"</formula>
    </cfRule>
  </conditionalFormatting>
  <conditionalFormatting sqref="Z89:Z95">
    <cfRule type="cellIs" dxfId="7" priority="9" operator="equal">
      <formula>"DISPARITY"</formula>
    </cfRule>
  </conditionalFormatting>
  <conditionalFormatting sqref="Z77:Z83">
    <cfRule type="cellIs" dxfId="6" priority="12" operator="equal">
      <formula>"DISPARITY"</formula>
    </cfRule>
  </conditionalFormatting>
  <conditionalFormatting sqref="Y75 Z76">
    <cfRule type="cellIs" dxfId="5" priority="10" operator="equal">
      <formula>"DISPARITY"</formula>
    </cfRule>
  </conditionalFormatting>
  <conditionalFormatting sqref="Y87 Z88">
    <cfRule type="cellIs" dxfId="4" priority="7" operator="equal">
      <formula>"DISPARITY"</formula>
    </cfRule>
  </conditionalFormatting>
  <conditionalFormatting sqref="Z114:Z120">
    <cfRule type="cellIs" dxfId="3" priority="6" operator="equal">
      <formula>"DISPARITY"</formula>
    </cfRule>
  </conditionalFormatting>
  <conditionalFormatting sqref="Z102:Z108">
    <cfRule type="cellIs" dxfId="2" priority="4" operator="equal">
      <formula>"DISPARITY"</formula>
    </cfRule>
  </conditionalFormatting>
  <conditionalFormatting sqref="Y100 Z101">
    <cfRule type="cellIs" dxfId="1" priority="2" operator="equal">
      <formula>"DISPARITY"</formula>
    </cfRule>
  </conditionalFormatting>
  <conditionalFormatting sqref="Y112 Z113">
    <cfRule type="cellIs" dxfId="0" priority="1" operator="equal">
      <formula>"DISPARITY"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9EDF5FF31814989CBD055DCDB3A87" ma:contentTypeVersion="1" ma:contentTypeDescription="Create a new document." ma:contentTypeScope="" ma:versionID="cc8f81d95c2df4defeafd76951cd94e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E3865E-6A95-49AE-B5DD-DDFD29F53C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6EBA47E-7839-4D52-A16D-0ACDCFFDC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41CA5D-FCB2-44C3-94C2-4429AD9B49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2019-04-19T14:52:51Z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0x0101005099EDF5FF31814989CBD055DCDB3A87</vt:lpwstr>
  </property>
</Properties>
</file>