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scason\Downloads\"/>
    </mc:Choice>
  </mc:AlternateContent>
  <xr:revisionPtr revIDLastSave="0" documentId="8_{5B68DDED-1135-486B-A3F3-D585320D0E0F}" xr6:coauthVersionLast="47" xr6:coauthVersionMax="47" xr10:uidLastSave="{00000000-0000-0000-0000-000000000000}"/>
  <workbookProtection workbookAlgorithmName="SHA-512" workbookHashValue="RpUzUD+5ZyEuW7bnLWSp4Frqwd5qPtAtG996o8DpcHQyfLXOw2RcoHyrDjNza/hf2W2B0Dkq6I4gFbrx9o4Nzg==" workbookSaltValue="HnxcB5o9EwvMrf9YiZiEHQ==" workbookSpinCount="100000" lockStructure="1"/>
  <bookViews>
    <workbookView xWindow="9645" yWindow="2595" windowWidth="19560" windowHeight="11385" xr2:uid="{00000000-000D-0000-FFFF-FFFF00000000}"/>
  </bookViews>
  <sheets>
    <sheet name="FORM" sheetId="1" r:id="rId1"/>
    <sheet name="Exception Code" sheetId="12" r:id="rId2"/>
    <sheet name="Instructions" sheetId="13" r:id="rId3"/>
    <sheet name="EX. Overtime" sheetId="15" r:id="rId4"/>
    <sheet name="EX. Excess Straight Time" sheetId="14" r:id="rId5"/>
    <sheet name="CSEA Overtime Policy" sheetId="7" r:id="rId6"/>
    <sheet name="Key" sheetId="9" r:id="rId7"/>
  </sheets>
  <definedNames>
    <definedName name="_xlnm.Print_Area" localSheetId="4">'EX. Excess Straight Time'!$B$1:$N$64</definedName>
    <definedName name="_xlnm.Print_Area" localSheetId="3">'EX. Overtime'!$B$1:$U$64</definedName>
    <definedName name="_xlnm.Print_Area" localSheetId="0">FORM!$B$1:$O$66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5" l="1"/>
  <c r="M45" i="15"/>
  <c r="J45" i="15"/>
  <c r="N44" i="15"/>
  <c r="J44" i="15"/>
  <c r="M44" i="15" s="1"/>
  <c r="J43" i="15"/>
  <c r="M43" i="15" s="1"/>
  <c r="J42" i="15"/>
  <c r="M42" i="15" s="1"/>
  <c r="J41" i="15"/>
  <c r="M41" i="15" s="1"/>
  <c r="J40" i="15"/>
  <c r="M40" i="15" s="1"/>
  <c r="N39" i="15"/>
  <c r="M39" i="15"/>
  <c r="J39" i="15"/>
  <c r="J38" i="15"/>
  <c r="N38" i="15" s="1"/>
  <c r="J46" i="15" l="1"/>
  <c r="N46" i="15" s="1"/>
  <c r="M46" i="15"/>
  <c r="K46" i="14" l="1"/>
  <c r="J45" i="14"/>
  <c r="M45" i="14" s="1"/>
  <c r="N44" i="14"/>
  <c r="J44" i="14"/>
  <c r="M44" i="14" s="1"/>
  <c r="J43" i="14"/>
  <c r="M43" i="14" s="1"/>
  <c r="J42" i="14"/>
  <c r="M42" i="14" s="1"/>
  <c r="J41" i="14"/>
  <c r="M41" i="14" s="1"/>
  <c r="J40" i="14"/>
  <c r="M40" i="14" s="1"/>
  <c r="N39" i="14"/>
  <c r="J39" i="14"/>
  <c r="J38" i="14"/>
  <c r="N38" i="14" s="1"/>
  <c r="J46" i="14" l="1"/>
  <c r="N46" i="14" s="1"/>
  <c r="M39" i="14"/>
  <c r="K48" i="1"/>
  <c r="M46" i="14" l="1"/>
  <c r="J41" i="1"/>
  <c r="J47" i="1"/>
  <c r="M47" i="1" s="1"/>
  <c r="J46" i="1"/>
  <c r="M46" i="1" s="1"/>
  <c r="J45" i="1"/>
  <c r="M45" i="1" s="1"/>
  <c r="J44" i="1"/>
  <c r="M44" i="1" s="1"/>
  <c r="J43" i="1"/>
  <c r="M43" i="1" s="1"/>
  <c r="J42" i="1"/>
  <c r="M42" i="1" s="1"/>
  <c r="M41" i="1" l="1"/>
  <c r="J48" i="1"/>
  <c r="N48" i="1" s="1"/>
  <c r="N46" i="1"/>
  <c r="N41" i="1"/>
  <c r="J40" i="1"/>
  <c r="N40" i="1" s="1"/>
  <c r="M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Stacy Kimbrough</author>
  </authors>
  <commentList>
    <comment ref="L38" authorId="0" shapeId="0" xr:uid="{00000000-0006-0000-0000-000001000000}">
      <text>
        <r>
          <rPr>
            <b/>
            <sz val="9"/>
            <color indexed="81"/>
            <rFont val="Tahoma"/>
            <family val="2"/>
          </rPr>
          <t>Stacy Kimbrough:</t>
        </r>
        <r>
          <rPr>
            <sz val="9"/>
            <color indexed="81"/>
            <rFont val="Tahoma"/>
            <family val="2"/>
          </rPr>
          <t xml:space="preserve">
See Exception Code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Stacy Kimbrough</author>
  </authors>
  <commentList>
    <comment ref="L36" authorId="0" shapeId="0" xr:uid="{00000000-0006-0000-0300-000001000000}">
      <text>
        <r>
          <rPr>
            <b/>
            <sz val="9"/>
            <color indexed="81"/>
            <rFont val="Tahoma"/>
            <family val="2"/>
          </rPr>
          <t>Stacy Kimbrough:</t>
        </r>
        <r>
          <rPr>
            <sz val="9"/>
            <color indexed="81"/>
            <rFont val="Tahoma"/>
            <family val="2"/>
          </rPr>
          <t xml:space="preserve">
See Exception Code Tab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Stacy Kimbrough</author>
  </authors>
  <commentList>
    <comment ref="L36" authorId="0" shapeId="0" xr:uid="{00000000-0006-0000-0400-000001000000}">
      <text>
        <r>
          <rPr>
            <b/>
            <sz val="9"/>
            <color indexed="81"/>
            <rFont val="Tahoma"/>
            <family val="2"/>
          </rPr>
          <t>Stacy Kimbrough:</t>
        </r>
        <r>
          <rPr>
            <sz val="9"/>
            <color indexed="81"/>
            <rFont val="Tahoma"/>
            <family val="2"/>
          </rPr>
          <t xml:space="preserve">
See Exception Code Tab
</t>
        </r>
      </text>
    </comment>
  </commentList>
</comments>
</file>

<file path=xl/sharedStrings.xml><?xml version="1.0" encoding="utf-8"?>
<sst xmlns="http://schemas.openxmlformats.org/spreadsheetml/2006/main" count="219" uniqueCount="89">
  <si>
    <t>Adjustment Period:</t>
  </si>
  <si>
    <t>OT/EST Exception Reporting - For Hours Worked OVER Regular Schedule</t>
  </si>
  <si>
    <t>First Name:</t>
  </si>
  <si>
    <t xml:space="preserve">Last Name: </t>
  </si>
  <si>
    <t>Galaxy ID:</t>
  </si>
  <si>
    <t>Employee Job Title:</t>
  </si>
  <si>
    <t>Department:</t>
  </si>
  <si>
    <t>Supervisor/Dean:</t>
  </si>
  <si>
    <t>Campus:</t>
  </si>
  <si>
    <t>Extension:</t>
  </si>
  <si>
    <t>Employee Type:</t>
  </si>
  <si>
    <t>Budget Code:</t>
  </si>
  <si>
    <t>Daily Schedule # of Hours:</t>
  </si>
  <si>
    <t>SU</t>
  </si>
  <si>
    <t>M</t>
  </si>
  <si>
    <t>T</t>
  </si>
  <si>
    <t>W</t>
  </si>
  <si>
    <t>TH</t>
  </si>
  <si>
    <t xml:space="preserve">F </t>
  </si>
  <si>
    <t>S</t>
  </si>
  <si>
    <t>Project and Justification Information:</t>
  </si>
  <si>
    <t>Describe work to be performed:</t>
  </si>
  <si>
    <t>Day</t>
  </si>
  <si>
    <t>Date</t>
  </si>
  <si>
    <t>REGULAR HOURS WORKED</t>
  </si>
  <si>
    <t>TOTAL HOURS</t>
  </si>
  <si>
    <t>Exception Hours</t>
  </si>
  <si>
    <t>Exception Code</t>
  </si>
  <si>
    <t>Excess Straight Time</t>
  </si>
  <si>
    <t>OT</t>
  </si>
  <si>
    <t>IN</t>
  </si>
  <si>
    <t>OUT</t>
  </si>
  <si>
    <t xml:space="preserve">OUT </t>
  </si>
  <si>
    <t>EXAMPLE</t>
  </si>
  <si>
    <t>F</t>
  </si>
  <si>
    <t>Employee Signature</t>
  </si>
  <si>
    <t>Supervisor/Dean Approval</t>
  </si>
  <si>
    <t>VP Approval</t>
  </si>
  <si>
    <t>Select an Option:</t>
  </si>
  <si>
    <t>For Payroll Use Only</t>
  </si>
  <si>
    <t>(If no box is checked, OT will be paid on your regular</t>
  </si>
  <si>
    <t>Payroll Check)</t>
  </si>
  <si>
    <t>Pay as Overtime</t>
  </si>
  <si>
    <t>Compensatory Time</t>
  </si>
  <si>
    <t>Exception Hours Codes</t>
  </si>
  <si>
    <t>A</t>
  </si>
  <si>
    <t>Absence Without Pay</t>
  </si>
  <si>
    <t>B</t>
  </si>
  <si>
    <t xml:space="preserve">Bereavement Leave </t>
  </si>
  <si>
    <t>C</t>
  </si>
  <si>
    <t>Compensatory Time Earned</t>
  </si>
  <si>
    <t>D</t>
  </si>
  <si>
    <t>Discretionary/Kin Care</t>
  </si>
  <si>
    <t>H</t>
  </si>
  <si>
    <t>Holiday</t>
  </si>
  <si>
    <t>J</t>
  </si>
  <si>
    <t>Jury Duty/Summon for Tentative &amp; Certificate for Service Required</t>
  </si>
  <si>
    <t>O</t>
  </si>
  <si>
    <t>Overtime</t>
  </si>
  <si>
    <t>P</t>
  </si>
  <si>
    <t>Personal Necessity</t>
  </si>
  <si>
    <t>R</t>
  </si>
  <si>
    <t>Required Day Off (Calendar Employee)</t>
  </si>
  <si>
    <t>Sick Leave</t>
  </si>
  <si>
    <t>V</t>
  </si>
  <si>
    <t>Vacation</t>
  </si>
  <si>
    <t>Enter actual hours for the full work week that contains overtime and/or excess straight time. Be sure to put hours on the correct day/date.</t>
  </si>
  <si>
    <t>CSEA Contract:</t>
  </si>
  <si>
    <t>https://www.msjc.edu/HumanResources/Documents/Unit%20Bargaining%20Agreements/CSEA_Contract.pdf</t>
  </si>
  <si>
    <t>Full-Time Classified</t>
  </si>
  <si>
    <t>Part-Time Classified</t>
  </si>
  <si>
    <t>Calendar</t>
  </si>
  <si>
    <t>example</t>
  </si>
  <si>
    <t xml:space="preserve">Click in cell and use the drop down arrow for In/Out times. Enter actual hours for the full work week that contains overtime and/or excess straight time.                                                Be sure to put hours on the correct day/date. </t>
  </si>
  <si>
    <t xml:space="preserve">Do Not Copy and Paste time in/out. </t>
  </si>
  <si>
    <t xml:space="preserve">Click on cell and use the drop down arrow to reveal time(s). </t>
  </si>
  <si>
    <t xml:space="preserve"> Do Not Alter Document! Altered Document Will Be Returned For Correction(s)!</t>
  </si>
  <si>
    <t>10M (Mar 10/Apr 9) FY 25/26</t>
  </si>
  <si>
    <t>11M (Apr 10 /May 9) FY 25/26</t>
  </si>
  <si>
    <t>12M (May 10/Jun 9) FY 25/26</t>
  </si>
  <si>
    <t>1M (Jun 10/Jul 9) FY 25/26</t>
  </si>
  <si>
    <t>2M (Jul 10/Aug 9) FY 25/26</t>
  </si>
  <si>
    <t>3M (Aug 10/Sept 9) FY 25/26</t>
  </si>
  <si>
    <t>4M (Sept 10/Oct 9) FY 25/26</t>
  </si>
  <si>
    <t>5M (Oct 10/Nov 9) FY 25/26</t>
  </si>
  <si>
    <t>6M (Nov 10/Dec 9) FY 25/26</t>
  </si>
  <si>
    <t>7M (Dec 10/Jan 9) FY 25/26</t>
  </si>
  <si>
    <t>8M (Jan 10/Feb 9) FY 25/26</t>
  </si>
  <si>
    <t>9M (Feb 10/Mar 9) FY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</si>
</sst>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sz val="36"/>
      <color theme="1"/>
      <name val="Calibri"/>
      <family val="2"/>
      <scheme val="minor"/>
    </font>
    <font>
      <sz val="16"/>
      <color theme="1"/>
      <name val="Aharoni"/>
    </font>
    <font>
      <sz val="12"/>
      <color theme="1"/>
      <name val="Calibri"/>
      <family val="2"/>
      <scheme val="minor"/>
    </font>
    <font>
      <b/>
      <sz val="14"/>
      <color theme="1"/>
      <name val="Calibri"/>
      <family val="2"/>
      <scheme val="minor"/>
    </font>
    <font>
      <b/>
      <sz val="16"/>
      <color theme="1"/>
      <name val="Aharoni"/>
    </font>
    <font>
      <i/>
      <sz val="14"/>
      <color theme="1"/>
      <name val="Calibri"/>
      <family val="2"/>
      <scheme val="minor"/>
    </font>
    <font>
      <b/>
      <sz val="11"/>
      <name val="Calibri"/>
      <family val="2"/>
      <scheme val="minor"/>
    </font>
    <font>
      <b/>
      <sz val="10"/>
      <name val="Arial"/>
      <family val="2"/>
    </font>
    <font>
      <sz val="8"/>
      <color indexed="12"/>
      <name val="Arial"/>
      <family val="2"/>
    </font>
    <font>
      <sz val="10"/>
      <name val="Arial"/>
      <family val="2"/>
    </font>
    <font>
      <sz val="8"/>
      <name val="Arial"/>
      <family val="2"/>
    </font>
    <font>
      <sz val="11"/>
      <color theme="1"/>
      <name val="Arial Rounded MT Bold"/>
      <family val="2"/>
    </font>
    <font>
      <u/>
      <sz val="11"/>
      <color theme="10"/>
      <name val="Calibri"/>
      <family val="2"/>
      <scheme val="minor"/>
    </font>
    <font>
      <sz val="14"/>
      <name val="Arial"/>
      <family val="2"/>
    </font>
    <font>
      <sz val="9"/>
      <color indexed="81"/>
      <name val="Tahoma"/>
      <family val="2"/>
    </font>
    <font>
      <b/>
      <sz val="9"/>
      <color indexed="81"/>
      <name val="Tahoma"/>
      <family val="2"/>
    </font>
    <font>
      <b/>
      <sz val="16"/>
      <color theme="1"/>
      <name val="Calibri"/>
      <family val="2"/>
      <scheme val="minor"/>
    </font>
    <font>
      <sz val="16"/>
      <color theme="1"/>
      <name val="Calibri"/>
      <family val="2"/>
      <scheme val="minor"/>
    </font>
    <font>
      <b/>
      <sz val="16"/>
      <name val="Calibri"/>
      <family val="2"/>
      <scheme val="minor"/>
    </font>
    <font>
      <sz val="14"/>
      <color indexed="12"/>
      <name val="Arial"/>
      <family val="2"/>
    </font>
    <font>
      <b/>
      <sz val="14"/>
      <color rgb="FFC00000"/>
      <name val="Arial Black"/>
      <family val="2"/>
    </font>
    <font>
      <b/>
      <sz val="14"/>
      <color rgb="FFC00000"/>
      <name val="Arial"/>
      <family val="2"/>
    </font>
    <font>
      <b/>
      <sz val="12"/>
      <name val="Arial"/>
      <family val="2"/>
    </font>
    <font>
      <b/>
      <sz val="14"/>
      <name val="Arial"/>
      <family val="2"/>
    </font>
    <font>
      <sz val="14"/>
      <color theme="1"/>
      <name val="Calibri"/>
      <family val="2"/>
      <scheme val="minor"/>
    </font>
    <font>
      <sz val="11"/>
      <color theme="1"/>
      <name val="Aharoni"/>
    </font>
    <font>
      <b/>
      <i/>
      <sz val="14"/>
      <name val="Calibri"/>
      <family val="2"/>
      <scheme val="minor"/>
    </font>
    <font>
      <i/>
      <sz val="16"/>
      <color rgb="FFFF0000"/>
      <name val="Aharoni"/>
    </font>
    <font>
      <b/>
      <sz val="14"/>
      <color theme="1"/>
      <name val="Arial"/>
      <family val="2"/>
    </font>
    <font>
      <sz val="12"/>
      <color theme="1"/>
      <name val="Arial"/>
      <family val="2"/>
    </font>
    <font>
      <b/>
      <sz val="12"/>
      <color theme="1"/>
      <name val="Arial"/>
      <family val="2"/>
    </font>
    <font>
      <sz val="11"/>
      <color theme="1"/>
      <name val="Arial"/>
      <family val="2"/>
    </font>
    <font>
      <b/>
      <sz val="11"/>
      <color theme="1"/>
      <name val="Arial"/>
      <family val="2"/>
    </font>
    <font>
      <b/>
      <sz val="18"/>
      <color theme="0"/>
      <name val="Calibri"/>
      <family val="2"/>
      <scheme val="minor"/>
    </font>
    <font>
      <b/>
      <sz val="16"/>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39997558519241921"/>
        <bgColor indexed="64"/>
      </patternFill>
    </fill>
  </fills>
  <borders count="3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139">
    <xf numFmtId="0" fontId="0" fillId="0" borderId="0" xfId="0"/>
    <xf numFmtId="0" fontId="0" fillId="0" borderId="0" xfId="0" applyAlignment="1">
      <alignment horizontal="right"/>
    </xf>
    <xf numFmtId="0" fontId="4" fillId="0" borderId="0" xfId="0" applyFont="1"/>
    <xf numFmtId="0" fontId="4" fillId="0" borderId="0" xfId="0" applyFont="1" applyAlignment="1">
      <alignment horizontal="right"/>
    </xf>
    <xf numFmtId="0" fontId="0" fillId="0" borderId="0" xfId="0" applyAlignment="1">
      <alignment horizontal="center" vertical="center"/>
    </xf>
    <xf numFmtId="0" fontId="4" fillId="0" borderId="0" xfId="0" applyFont="1" applyAlignment="1">
      <alignment horizontal="center"/>
    </xf>
    <xf numFmtId="0" fontId="8" fillId="0" borderId="11" xfId="0" applyFont="1" applyBorder="1" applyAlignment="1">
      <alignment horizontal="left"/>
    </xf>
    <xf numFmtId="0" fontId="8" fillId="0" borderId="0" xfId="0" applyFont="1" applyAlignment="1">
      <alignment horizontal="left"/>
    </xf>
    <xf numFmtId="0" fontId="1" fillId="0" borderId="0" xfId="0" applyFont="1"/>
    <xf numFmtId="0" fontId="9" fillId="0" borderId="14" xfId="0" applyFont="1" applyBorder="1" applyAlignment="1">
      <alignment horizontal="center" vertical="center" wrapText="1"/>
    </xf>
    <xf numFmtId="18" fontId="12" fillId="0" borderId="0" xfId="0" applyNumberFormat="1" applyFont="1"/>
    <xf numFmtId="0" fontId="13" fillId="0" borderId="0" xfId="0" applyFont="1"/>
    <xf numFmtId="0" fontId="14" fillId="0" borderId="0" xfId="1"/>
    <xf numFmtId="2" fontId="0" fillId="0" borderId="0" xfId="0" applyNumberFormat="1"/>
    <xf numFmtId="0" fontId="18" fillId="0" borderId="0" xfId="0" applyFont="1"/>
    <xf numFmtId="0" fontId="0" fillId="0" borderId="20" xfId="0" applyBorder="1"/>
    <xf numFmtId="14" fontId="15" fillId="0" borderId="14" xfId="0" applyNumberFormat="1" applyFont="1" applyBorder="1" applyAlignment="1" applyProtection="1">
      <alignment horizontal="center"/>
      <protection locked="0"/>
    </xf>
    <xf numFmtId="18" fontId="21" fillId="0" borderId="18" xfId="0" applyNumberFormat="1" applyFont="1" applyBorder="1" applyAlignment="1" applyProtection="1">
      <alignment horizontal="center"/>
      <protection locked="0"/>
    </xf>
    <xf numFmtId="2" fontId="21" fillId="2" borderId="18" xfId="0" applyNumberFormat="1" applyFont="1" applyFill="1" applyBorder="1" applyAlignment="1">
      <alignment horizontal="center"/>
    </xf>
    <xf numFmtId="0" fontId="21" fillId="0" borderId="18" xfId="0" applyFont="1" applyBorder="1" applyAlignment="1" applyProtection="1">
      <alignment horizontal="center"/>
      <protection locked="0"/>
    </xf>
    <xf numFmtId="2" fontId="15" fillId="0" borderId="18" xfId="0" applyNumberFormat="1" applyFont="1" applyBorder="1" applyAlignment="1">
      <alignment horizontal="center"/>
    </xf>
    <xf numFmtId="14" fontId="25" fillId="0" borderId="14" xfId="0" applyNumberFormat="1" applyFont="1" applyBorder="1" applyAlignment="1">
      <alignment horizontal="center"/>
    </xf>
    <xf numFmtId="0" fontId="26" fillId="0" borderId="0" xfId="0" applyFont="1"/>
    <xf numFmtId="0" fontId="25" fillId="0" borderId="14" xfId="0" applyFont="1" applyBorder="1" applyAlignment="1">
      <alignment horizontal="center" vertical="center" wrapText="1"/>
    </xf>
    <xf numFmtId="0" fontId="5" fillId="0" borderId="0" xfId="0" applyFont="1"/>
    <xf numFmtId="0" fontId="0" fillId="2" borderId="13" xfId="0" applyFill="1" applyBorder="1"/>
    <xf numFmtId="0" fontId="0" fillId="2" borderId="6" xfId="0" applyFill="1" applyBorder="1"/>
    <xf numFmtId="0" fontId="0" fillId="2" borderId="7" xfId="0" applyFill="1" applyBorder="1"/>
    <xf numFmtId="0" fontId="5" fillId="0" borderId="4" xfId="0" applyFont="1" applyBorder="1" applyAlignment="1">
      <alignment vertical="center" wrapText="1"/>
    </xf>
    <xf numFmtId="2" fontId="21" fillId="2" borderId="19" xfId="0" applyNumberFormat="1" applyFont="1" applyFill="1" applyBorder="1" applyAlignment="1">
      <alignment horizontal="center"/>
    </xf>
    <xf numFmtId="14" fontId="25" fillId="0" borderId="30" xfId="0" applyNumberFormat="1" applyFont="1" applyBorder="1" applyAlignment="1">
      <alignment horizontal="center"/>
    </xf>
    <xf numFmtId="14" fontId="15" fillId="0" borderId="30" xfId="0" applyNumberFormat="1" applyFont="1" applyBorder="1" applyAlignment="1" applyProtection="1">
      <alignment horizontal="center"/>
      <protection locked="0"/>
    </xf>
    <xf numFmtId="18" fontId="21" fillId="0" borderId="8" xfId="0" applyNumberFormat="1" applyFont="1" applyBorder="1" applyAlignment="1" applyProtection="1">
      <alignment horizontal="center"/>
      <protection locked="0"/>
    </xf>
    <xf numFmtId="2" fontId="21" fillId="2" borderId="8" xfId="0" applyNumberFormat="1" applyFont="1" applyFill="1" applyBorder="1" applyAlignment="1">
      <alignment horizontal="center"/>
    </xf>
    <xf numFmtId="0" fontId="21" fillId="0" borderId="8" xfId="0" applyFont="1" applyBorder="1" applyAlignment="1" applyProtection="1">
      <alignment horizontal="center"/>
      <protection locked="0"/>
    </xf>
    <xf numFmtId="2" fontId="15" fillId="0" borderId="8" xfId="0" applyNumberFormat="1" applyFont="1" applyBorder="1" applyAlignment="1">
      <alignment horizontal="center"/>
    </xf>
    <xf numFmtId="2" fontId="10" fillId="2" borderId="9" xfId="0" applyNumberFormat="1" applyFont="1" applyFill="1" applyBorder="1" applyAlignment="1">
      <alignment horizontal="center"/>
    </xf>
    <xf numFmtId="2" fontId="10" fillId="2" borderId="31" xfId="0" applyNumberFormat="1" applyFont="1" applyFill="1" applyBorder="1" applyAlignment="1">
      <alignment horizontal="center"/>
    </xf>
    <xf numFmtId="14" fontId="25" fillId="0" borderId="32" xfId="0" applyNumberFormat="1" applyFont="1" applyBorder="1" applyAlignment="1">
      <alignment horizontal="center"/>
    </xf>
    <xf numFmtId="14" fontId="15" fillId="0" borderId="32" xfId="0" applyNumberFormat="1" applyFont="1" applyBorder="1" applyAlignment="1" applyProtection="1">
      <alignment horizontal="center"/>
      <protection locked="0"/>
    </xf>
    <xf numFmtId="18" fontId="21" fillId="0" borderId="33" xfId="0" applyNumberFormat="1" applyFont="1" applyBorder="1" applyAlignment="1" applyProtection="1">
      <alignment horizontal="center"/>
      <protection locked="0"/>
    </xf>
    <xf numFmtId="2" fontId="21" fillId="2" borderId="33" xfId="0" applyNumberFormat="1" applyFont="1" applyFill="1" applyBorder="1" applyAlignment="1">
      <alignment horizontal="center"/>
    </xf>
    <xf numFmtId="0" fontId="21" fillId="0" borderId="33" xfId="0" applyFont="1" applyBorder="1" applyAlignment="1" applyProtection="1">
      <alignment horizontal="center"/>
      <protection locked="0"/>
    </xf>
    <xf numFmtId="2" fontId="15" fillId="0" borderId="33" xfId="0" applyNumberFormat="1" applyFont="1" applyBorder="1" applyAlignment="1">
      <alignment horizontal="center"/>
    </xf>
    <xf numFmtId="2" fontId="10" fillId="2" borderId="34" xfId="0" applyNumberFormat="1" applyFont="1" applyFill="1" applyBorder="1" applyAlignment="1">
      <alignment horizontal="center"/>
    </xf>
    <xf numFmtId="0" fontId="21" fillId="2" borderId="19" xfId="0" applyFont="1" applyFill="1" applyBorder="1" applyAlignment="1">
      <alignment horizontal="center"/>
    </xf>
    <xf numFmtId="0" fontId="1" fillId="0" borderId="20" xfId="0" applyFont="1" applyBorder="1"/>
    <xf numFmtId="0" fontId="3" fillId="2" borderId="0" xfId="0" applyFont="1" applyFill="1"/>
    <xf numFmtId="0" fontId="3" fillId="2" borderId="12" xfId="0" applyFont="1" applyFill="1" applyBorder="1"/>
    <xf numFmtId="0" fontId="29" fillId="2" borderId="0" xfId="0" applyFont="1" applyFill="1" applyAlignment="1">
      <alignment vertical="top" wrapText="1"/>
    </xf>
    <xf numFmtId="0" fontId="29" fillId="2" borderId="11" xfId="0" applyFont="1" applyFill="1" applyBorder="1" applyAlignment="1">
      <alignment vertical="top" wrapText="1"/>
    </xf>
    <xf numFmtId="0" fontId="6" fillId="2" borderId="0" xfId="0" applyFont="1" applyFill="1"/>
    <xf numFmtId="0" fontId="3" fillId="2" borderId="11" xfId="0" applyFont="1" applyFill="1" applyBorder="1"/>
    <xf numFmtId="0" fontId="30" fillId="0" borderId="0" xfId="0" applyFont="1"/>
    <xf numFmtId="0" fontId="30" fillId="0" borderId="0" xfId="0" applyFont="1" applyAlignment="1">
      <alignment horizontal="center"/>
    </xf>
    <xf numFmtId="0" fontId="31" fillId="0" borderId="0" xfId="0" applyFont="1"/>
    <xf numFmtId="0" fontId="30" fillId="0" borderId="0" xfId="0" applyFont="1" applyAlignment="1">
      <alignment horizontal="right"/>
    </xf>
    <xf numFmtId="0" fontId="30" fillId="0" borderId="18" xfId="0" applyFont="1" applyBorder="1" applyAlignment="1">
      <alignment horizontal="center" vertical="center"/>
    </xf>
    <xf numFmtId="0" fontId="32" fillId="0" borderId="18" xfId="0" applyFont="1" applyBorder="1" applyAlignment="1">
      <alignment horizontal="center" vertical="center"/>
    </xf>
    <xf numFmtId="0" fontId="30" fillId="4" borderId="18" xfId="0" applyFont="1" applyFill="1" applyBorder="1" applyAlignment="1" applyProtection="1">
      <alignment horizontal="center" vertical="center"/>
      <protection locked="0"/>
    </xf>
    <xf numFmtId="0" fontId="25" fillId="0" borderId="18" xfId="0" applyFont="1" applyBorder="1" applyAlignment="1">
      <alignment horizontal="center" vertical="center" wrapText="1"/>
    </xf>
    <xf numFmtId="0" fontId="33" fillId="0" borderId="0" xfId="0" applyFont="1"/>
    <xf numFmtId="0" fontId="34" fillId="0" borderId="0" xfId="0" applyFont="1"/>
    <xf numFmtId="0" fontId="33" fillId="0" borderId="0" xfId="0" applyFont="1" applyAlignment="1">
      <alignment horizontal="right"/>
    </xf>
    <xf numFmtId="0" fontId="22" fillId="5" borderId="29" xfId="0" applyFont="1" applyFill="1" applyBorder="1" applyAlignment="1">
      <alignment horizontal="center"/>
    </xf>
    <xf numFmtId="14" fontId="22" fillId="5" borderId="29" xfId="0" applyNumberFormat="1" applyFont="1" applyFill="1" applyBorder="1" applyAlignment="1">
      <alignment horizontal="center"/>
    </xf>
    <xf numFmtId="18" fontId="23" fillId="5" borderId="17" xfId="0" applyNumberFormat="1" applyFont="1" applyFill="1" applyBorder="1" applyAlignment="1">
      <alignment horizontal="center"/>
    </xf>
    <xf numFmtId="2" fontId="23" fillId="5" borderId="17" xfId="0" applyNumberFormat="1" applyFont="1" applyFill="1" applyBorder="1" applyAlignment="1">
      <alignment horizontal="center"/>
    </xf>
    <xf numFmtId="0" fontId="23" fillId="5" borderId="17" xfId="0" applyFont="1" applyFill="1" applyBorder="1" applyAlignment="1">
      <alignment horizontal="center"/>
    </xf>
    <xf numFmtId="18" fontId="21" fillId="0" borderId="36" xfId="0" applyNumberFormat="1" applyFont="1" applyBorder="1" applyAlignment="1" applyProtection="1">
      <alignment horizontal="center"/>
      <protection locked="0"/>
    </xf>
    <xf numFmtId="0" fontId="35" fillId="0" borderId="0" xfId="0" applyFont="1"/>
    <xf numFmtId="0" fontId="5" fillId="0" borderId="0" xfId="0" applyFont="1" applyAlignment="1">
      <alignment horizontal="left" vertical="top"/>
    </xf>
    <xf numFmtId="0" fontId="24" fillId="0" borderId="17" xfId="0" applyFont="1" applyBorder="1" applyAlignment="1">
      <alignment horizontal="center" vertical="center" wrapText="1"/>
    </xf>
    <xf numFmtId="0" fontId="24" fillId="0" borderId="19" xfId="0" applyFont="1" applyBorder="1" applyAlignment="1">
      <alignment horizontal="center" vertical="center" wrapText="1"/>
    </xf>
    <xf numFmtId="0" fontId="36" fillId="0" borderId="26" xfId="0" applyFont="1" applyBorder="1" applyAlignment="1" applyProtection="1">
      <alignment horizontal="center" vertical="top" wrapText="1"/>
      <protection locked="0"/>
    </xf>
    <xf numFmtId="0" fontId="36" fillId="0" borderId="27" xfId="0" applyFont="1" applyBorder="1" applyAlignment="1" applyProtection="1">
      <alignment horizontal="center" vertical="top" wrapText="1"/>
      <protection locked="0"/>
    </xf>
    <xf numFmtId="0" fontId="36" fillId="0" borderId="28" xfId="0" applyFont="1" applyBorder="1" applyAlignment="1" applyProtection="1">
      <alignment horizontal="center" vertical="top" wrapText="1"/>
      <protection locked="0"/>
    </xf>
    <xf numFmtId="0" fontId="6" fillId="3" borderId="10" xfId="0" applyFont="1" applyFill="1" applyBorder="1" applyAlignment="1">
      <alignment horizontal="center"/>
    </xf>
    <xf numFmtId="0" fontId="6" fillId="3" borderId="4" xfId="0" applyFont="1" applyFill="1" applyBorder="1" applyAlignment="1">
      <alignment horizontal="center"/>
    </xf>
    <xf numFmtId="0" fontId="0" fillId="0" borderId="5" xfId="0" applyBorder="1"/>
    <xf numFmtId="0" fontId="6" fillId="3" borderId="11" xfId="0" applyFont="1" applyFill="1" applyBorder="1" applyAlignment="1">
      <alignment horizontal="center"/>
    </xf>
    <xf numFmtId="0" fontId="6" fillId="3" borderId="0" xfId="0" applyFont="1" applyFill="1" applyAlignment="1">
      <alignment horizontal="center"/>
    </xf>
    <xf numFmtId="0" fontId="0" fillId="0" borderId="12" xfId="0" applyBorder="1"/>
    <xf numFmtId="0" fontId="20" fillId="0" borderId="23"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24" xfId="0" applyFont="1" applyBorder="1" applyAlignment="1" applyProtection="1">
      <alignment horizontal="left" vertical="top" wrapText="1"/>
      <protection locked="0"/>
    </xf>
    <xf numFmtId="0" fontId="20" fillId="0" borderId="25"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21"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38" xfId="0" applyFont="1" applyBorder="1" applyAlignment="1" applyProtection="1">
      <alignment horizontal="left" vertical="top" wrapText="1"/>
      <protection locked="0"/>
    </xf>
    <xf numFmtId="0" fontId="1" fillId="0" borderId="0" xfId="0" applyFont="1" applyAlignment="1">
      <alignment horizontal="center"/>
    </xf>
    <xf numFmtId="0" fontId="1" fillId="0" borderId="27" xfId="0" applyFont="1"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7" fillId="0" borderId="5" xfId="0" applyFont="1" applyBorder="1"/>
    <xf numFmtId="0" fontId="30" fillId="0" borderId="0" xfId="0" applyFont="1" applyAlignment="1">
      <alignment horizontal="left" wrapText="1"/>
    </xf>
    <xf numFmtId="0" fontId="30" fillId="0" borderId="0" xfId="0" applyFont="1" applyAlignment="1">
      <alignment horizontal="left"/>
    </xf>
    <xf numFmtId="0" fontId="0" fillId="0" borderId="0" xfId="0"/>
    <xf numFmtId="0" fontId="3" fillId="2" borderId="0" xfId="0" applyFont="1" applyFill="1" applyAlignment="1">
      <alignment horizontal="center" vertical="center"/>
    </xf>
    <xf numFmtId="0" fontId="30" fillId="0" borderId="0" xfId="0" applyFont="1" applyAlignment="1">
      <alignment horizontal="center" wrapText="1"/>
    </xf>
    <xf numFmtId="0" fontId="30" fillId="0" borderId="21" xfId="0" applyFont="1" applyBorder="1" applyAlignment="1">
      <alignment horizontal="center" wrapText="1"/>
    </xf>
    <xf numFmtId="0" fontId="7" fillId="0" borderId="27" xfId="0" applyFont="1" applyBorder="1" applyAlignment="1">
      <alignment horizontal="left"/>
    </xf>
    <xf numFmtId="0" fontId="11" fillId="2" borderId="35" xfId="0" applyFont="1" applyFill="1" applyBorder="1" applyAlignment="1">
      <alignment horizontal="center"/>
    </xf>
    <xf numFmtId="0" fontId="11" fillId="2" borderId="27" xfId="0" applyFont="1" applyFill="1" applyBorder="1" applyAlignment="1">
      <alignment horizontal="center"/>
    </xf>
    <xf numFmtId="0" fontId="11" fillId="2" borderId="28" xfId="0" applyFont="1" applyFill="1" applyBorder="1" applyAlignment="1">
      <alignment horizontal="center"/>
    </xf>
    <xf numFmtId="0" fontId="19" fillId="0" borderId="1" xfId="0" applyFont="1" applyBorder="1" applyAlignment="1" applyProtection="1">
      <alignment horizontal="left"/>
      <protection locked="0"/>
    </xf>
    <xf numFmtId="0" fontId="19" fillId="0" borderId="3" xfId="0" applyFont="1" applyBorder="1" applyAlignment="1" applyProtection="1">
      <alignment horizontal="left"/>
      <protection locked="0"/>
    </xf>
    <xf numFmtId="0" fontId="19" fillId="0" borderId="2" xfId="0" applyFont="1" applyBorder="1" applyAlignment="1" applyProtection="1">
      <alignment horizontal="left"/>
      <protection locked="0"/>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8" fillId="4" borderId="11" xfId="0" applyFont="1" applyFill="1" applyBorder="1" applyAlignment="1">
      <alignment horizontal="center" vertical="center" wrapText="1"/>
    </xf>
    <xf numFmtId="0" fontId="7" fillId="4" borderId="0" xfId="0" applyFont="1" applyFill="1" applyAlignment="1">
      <alignment horizontal="center" vertical="center" wrapText="1"/>
    </xf>
    <xf numFmtId="0" fontId="26" fillId="0" borderId="0" xfId="0" applyFont="1" applyAlignment="1">
      <alignment wrapText="1"/>
    </xf>
    <xf numFmtId="0" fontId="7" fillId="4" borderId="11"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 fillId="0" borderId="0" xfId="0" applyFont="1" applyAlignment="1">
      <alignment horizontal="center" vertical="center"/>
    </xf>
    <xf numFmtId="14" fontId="19" fillId="0" borderId="1" xfId="0" applyNumberFormat="1" applyFont="1" applyBorder="1" applyAlignment="1" applyProtection="1">
      <alignment horizontal="left"/>
      <protection locked="0"/>
    </xf>
    <xf numFmtId="14" fontId="19" fillId="0" borderId="3" xfId="0" applyNumberFormat="1" applyFont="1" applyBorder="1" applyAlignment="1" applyProtection="1">
      <alignment horizontal="left"/>
      <protection locked="0"/>
    </xf>
    <xf numFmtId="0" fontId="19" fillId="0" borderId="2" xfId="0" applyFont="1" applyBorder="1" applyProtection="1">
      <protection locked="0"/>
    </xf>
    <xf numFmtId="0" fontId="19" fillId="0" borderId="3" xfId="0" applyFont="1" applyBorder="1" applyProtection="1">
      <protection locked="0"/>
    </xf>
    <xf numFmtId="0" fontId="30" fillId="0" borderId="0" xfId="0" applyFont="1" applyAlignment="1">
      <alignment horizontal="center"/>
    </xf>
    <xf numFmtId="0" fontId="30" fillId="0" borderId="12" xfId="0" applyFont="1" applyBorder="1" applyAlignment="1">
      <alignment horizontal="center"/>
    </xf>
    <xf numFmtId="0" fontId="26" fillId="0" borderId="0" xfId="0" applyFont="1" applyAlignment="1">
      <alignment horizontal="left"/>
    </xf>
    <xf numFmtId="0" fontId="19" fillId="0" borderId="20" xfId="0" applyFont="1" applyBorder="1" applyAlignment="1" applyProtection="1">
      <alignment vertical="top" wrapText="1"/>
      <protection locked="0"/>
    </xf>
    <xf numFmtId="0" fontId="19" fillId="0" borderId="24" xfId="0" applyFont="1" applyBorder="1" applyAlignment="1" applyProtection="1">
      <alignment wrapText="1"/>
      <protection locked="0"/>
    </xf>
    <xf numFmtId="0" fontId="19" fillId="0" borderId="25"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19" fillId="0" borderId="21" xfId="0" applyFont="1" applyBorder="1" applyAlignment="1" applyProtection="1">
      <alignment wrapText="1"/>
      <protection locked="0"/>
    </xf>
    <xf numFmtId="0" fontId="19" fillId="0" borderId="26" xfId="0" applyFont="1" applyBorder="1" applyAlignment="1" applyProtection="1">
      <alignment vertical="top" wrapText="1"/>
      <protection locked="0"/>
    </xf>
    <xf numFmtId="0" fontId="19" fillId="0" borderId="27" xfId="0" applyFont="1" applyBorder="1" applyAlignment="1" applyProtection="1">
      <alignment vertical="top" wrapText="1"/>
      <protection locked="0"/>
    </xf>
    <xf numFmtId="0" fontId="19" fillId="0" borderId="28" xfId="0" applyFont="1" applyBorder="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355600</xdr:colOff>
      <xdr:row>0</xdr:row>
      <xdr:rowOff>76200</xdr:rowOff>
    </xdr:from>
    <xdr:to>
      <xdr:col>5</xdr:col>
      <xdr:colOff>698500</xdr:colOff>
      <xdr:row>2</xdr:row>
      <xdr:rowOff>711200</xdr:rowOff>
    </xdr:to>
    <xdr:pic>
      <xdr:nvPicPr>
        <xdr:cNvPr id="4" name="Picture 3" descr="MSJCLogosmH.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355600" y="76200"/>
          <a:ext cx="4572000" cy="1168400"/>
        </a:xfrm>
        <a:prstGeom prst="rect">
          <a:avLst/>
        </a:prstGeom>
      </xdr:spPr>
    </xdr:pic>
    <xdr:clientData/>
  </xdr:twoCellAnchor>
  <xdr:oneCellAnchor>
    <xdr:from>
      <xdr:col>2</xdr:col>
      <xdr:colOff>0</xdr:colOff>
      <xdr:row>24</xdr:row>
      <xdr:rowOff>171450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3152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666750</xdr:colOff>
          <xdr:row>57</xdr:row>
          <xdr:rowOff>47625</xdr:rowOff>
        </xdr:from>
        <xdr:to>
          <xdr:col>1</xdr:col>
          <xdr:colOff>904875</xdr:colOff>
          <xdr:row>59</xdr:row>
          <xdr:rowOff>114300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59</xdr:row>
          <xdr:rowOff>57150</xdr:rowOff>
        </xdr:from>
        <xdr:to>
          <xdr:col>1</xdr:col>
          <xdr:colOff>876300</xdr:colOff>
          <xdr:row>61</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13</xdr:col>
      <xdr:colOff>219074</xdr:colOff>
      <xdr:row>0</xdr:row>
      <xdr:rowOff>19050</xdr:rowOff>
    </xdr:from>
    <xdr:to>
      <xdr:col>26</xdr:col>
      <xdr:colOff>94898</xdr:colOff>
      <xdr:row>53</xdr:row>
      <xdr:rowOff>171450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8143874" y="19050"/>
          <a:ext cx="7800624" cy="10248900"/>
        </a:xfrm>
        <a:prstGeom prst="rect">
          <a:avLst/>
        </a:prstGeom>
      </xdr:spPr>
    </xdr:pic>
    <xdr:clientData/>
  </xdr:twoCellAnchor>
  <xdr:twoCellAnchor editAs="oneCell">
    <xdr:from>
      <xdr:col>0</xdr:col>
      <xdr:colOff>19050</xdr:colOff>
      <xdr:row>0</xdr:row>
      <xdr:rowOff>0</xdr:rowOff>
    </xdr:from>
    <xdr:to>
      <xdr:col>12</xdr:col>
      <xdr:colOff>592130</xdr:colOff>
      <xdr:row>54</xdr:row>
      <xdr:rowOff>19050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9050" y="0"/>
          <a:ext cx="7888280" cy="10306050"/>
        </a:xfrm>
        <a:prstGeom prst="rect">
          <a:avLst/>
        </a:prstGeom>
      </xdr:spPr>
    </xdr:pic>
    <xdr:clientData/>
  </xdr:twoCellAnchor>
  <xdr:twoCellAnchor editAs="oneCell">
    <xdr:from>
      <xdr:col>0</xdr:col>
      <xdr:colOff>104776</xdr:colOff>
      <xdr:row>54</xdr:row>
      <xdr:rowOff>123825</xdr:rowOff>
    </xdr:from>
    <xdr:to>
      <xdr:col>13</xdr:col>
      <xdr:colOff>600594</xdr:colOff>
      <xdr:row>70</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104776" y="10410825"/>
          <a:ext cx="8420618" cy="2924175"/>
        </a:xfrm>
        <a:prstGeom prst="rect">
          <a:avLst/>
        </a:prstGeom>
      </xdr:spPr>
    </xdr:pic>
    <xdr:clientData/>
  </xdr:twoCellAnchor>
  <xdr:twoCellAnchor>
    <xdr:from>
      <xdr:col>4</xdr:col>
      <xdr:colOff>47625</xdr:colOff>
      <xdr:row>58</xdr:row>
      <xdr:rowOff>47625</xdr:rowOff>
    </xdr:from>
    <xdr:to>
      <xdr:col>15</xdr:col>
      <xdr:colOff>38100</xdr:colOff>
      <xdr:row>60</xdr:row>
      <xdr:rowOff>180975</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flipH="1">
          <a:off x="2486025" y="11096625"/>
          <a:ext cx="6696075" cy="514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355600</xdr:colOff>
      <xdr:row>0</xdr:row>
      <xdr:rowOff>76200</xdr:rowOff>
    </xdr:from>
    <xdr:to>
      <xdr:col>6</xdr:col>
      <xdr:colOff>76200</xdr:colOff>
      <xdr:row>2</xdr:row>
      <xdr:rowOff>711200</xdr:rowOff>
    </xdr:to>
    <xdr:pic>
      <xdr:nvPicPr>
        <xdr:cNvPr id="2" name="Picture 1" descr="MSJCLogosmH.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727075" y="76200"/>
          <a:ext cx="4568825" cy="1168400"/>
        </a:xfrm>
        <a:prstGeom prst="rect">
          <a:avLst/>
        </a:prstGeom>
      </xdr:spPr>
    </xdr:pic>
    <xdr:clientData/>
  </xdr:twoCellAnchor>
  <xdr:oneCellAnchor>
    <xdr:from>
      <xdr:col>2</xdr:col>
      <xdr:colOff>0</xdr:colOff>
      <xdr:row>22</xdr:row>
      <xdr:rowOff>171450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4478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666750</xdr:colOff>
          <xdr:row>55</xdr:row>
          <xdr:rowOff>47625</xdr:rowOff>
        </xdr:from>
        <xdr:to>
          <xdr:col>1</xdr:col>
          <xdr:colOff>904875</xdr:colOff>
          <xdr:row>57</xdr:row>
          <xdr:rowOff>123825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57</xdr:row>
          <xdr:rowOff>57150</xdr:rowOff>
        </xdr:from>
        <xdr:to>
          <xdr:col>1</xdr:col>
          <xdr:colOff>876300</xdr:colOff>
          <xdr:row>59</xdr:row>
          <xdr:rowOff>66675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406400</xdr:colOff>
      <xdr:row>9</xdr:row>
      <xdr:rowOff>25400</xdr:rowOff>
    </xdr:from>
    <xdr:to>
      <xdr:col>20</xdr:col>
      <xdr:colOff>50800</xdr:colOff>
      <xdr:row>13</xdr:row>
      <xdr:rowOff>177800</xdr:rowOff>
    </xdr:to>
    <xdr:sp macro="" textlink="">
      <xdr:nvSpPr>
        <xdr:cNvPr id="6" name="Line Callout 1 5">
          <a:extLst>
            <a:ext uri="{FF2B5EF4-FFF2-40B4-BE49-F238E27FC236}">
              <a16:creationId xmlns:a16="http://schemas.microsoft.com/office/drawing/2014/main" id="{00000000-0008-0000-0300-000006000000}"/>
            </a:ext>
          </a:extLst>
        </xdr:cNvPr>
        <xdr:cNvSpPr/>
      </xdr:nvSpPr>
      <xdr:spPr>
        <a:xfrm>
          <a:off x="12941300" y="2587625"/>
          <a:ext cx="3302000" cy="1257300"/>
        </a:xfrm>
        <a:prstGeom prst="borderCallout1">
          <a:avLst>
            <a:gd name="adj1" fmla="val 18750"/>
            <a:gd name="adj2" fmla="val -8333"/>
            <a:gd name="adj3" fmla="val 105500"/>
            <a:gd name="adj4" fmla="val -2294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Select from drop-down</a:t>
          </a:r>
          <a:r>
            <a:rPr lang="en-US" sz="1600" baseline="0">
              <a:latin typeface="Arial" panose="020B0604020202020204" pitchFamily="34" charset="0"/>
              <a:cs typeface="Arial" panose="020B0604020202020204" pitchFamily="34" charset="0"/>
            </a:rPr>
            <a:t> Menu:</a:t>
          </a:r>
        </a:p>
        <a:p>
          <a:pPr algn="l"/>
          <a:r>
            <a:rPr lang="en-US" sz="1600" baseline="0">
              <a:latin typeface="Arial" panose="020B0604020202020204" pitchFamily="34" charset="0"/>
              <a:cs typeface="Arial" panose="020B0604020202020204" pitchFamily="34" charset="0"/>
            </a:rPr>
            <a:t>Full-Time Classified</a:t>
          </a:r>
        </a:p>
        <a:p>
          <a:pPr algn="l"/>
          <a:r>
            <a:rPr lang="en-US" sz="1600" baseline="0">
              <a:latin typeface="Arial" panose="020B0604020202020204" pitchFamily="34" charset="0"/>
              <a:cs typeface="Arial" panose="020B0604020202020204" pitchFamily="34" charset="0"/>
            </a:rPr>
            <a:t>Part-Time Classified</a:t>
          </a:r>
        </a:p>
        <a:p>
          <a:pPr algn="l"/>
          <a:r>
            <a:rPr lang="en-US" sz="1600" baseline="0">
              <a:latin typeface="Arial" panose="020B0604020202020204" pitchFamily="34" charset="0"/>
              <a:cs typeface="Arial" panose="020B0604020202020204" pitchFamily="34" charset="0"/>
            </a:rPr>
            <a:t>Calendar</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13</xdr:row>
      <xdr:rowOff>333375</xdr:rowOff>
    </xdr:from>
    <xdr:to>
      <xdr:col>20</xdr:col>
      <xdr:colOff>88900</xdr:colOff>
      <xdr:row>16</xdr:row>
      <xdr:rowOff>349250</xdr:rowOff>
    </xdr:to>
    <xdr:sp macro="" textlink="">
      <xdr:nvSpPr>
        <xdr:cNvPr id="7" name="Line Callout 1 6">
          <a:extLst>
            <a:ext uri="{FF2B5EF4-FFF2-40B4-BE49-F238E27FC236}">
              <a16:creationId xmlns:a16="http://schemas.microsoft.com/office/drawing/2014/main" id="{00000000-0008-0000-0300-000007000000}"/>
            </a:ext>
          </a:extLst>
        </xdr:cNvPr>
        <xdr:cNvSpPr/>
      </xdr:nvSpPr>
      <xdr:spPr>
        <a:xfrm>
          <a:off x="13049250" y="4032250"/>
          <a:ext cx="3263900" cy="1285875"/>
        </a:xfrm>
        <a:prstGeom prst="borderCallout1">
          <a:avLst>
            <a:gd name="adj1" fmla="val 18750"/>
            <a:gd name="adj2" fmla="val -8333"/>
            <a:gd name="adj3" fmla="val 51960"/>
            <a:gd name="adj4" fmla="val -756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your regular work schedule (not</a:t>
          </a:r>
          <a:r>
            <a:rPr lang="en-US" sz="1600" baseline="0">
              <a:latin typeface="Arial" panose="020B0604020202020204" pitchFamily="34" charset="0"/>
              <a:cs typeface="Arial" panose="020B0604020202020204" pitchFamily="34" charset="0"/>
            </a:rPr>
            <a:t> to include additional hours worked); Important - it will determine how OT/EST is calculated</a:t>
          </a:r>
        </a:p>
      </xdr:txBody>
    </xdr:sp>
    <xdr:clientData/>
  </xdr:twoCellAnchor>
  <xdr:twoCellAnchor>
    <xdr:from>
      <xdr:col>14</xdr:col>
      <xdr:colOff>457200</xdr:colOff>
      <xdr:row>22</xdr:row>
      <xdr:rowOff>238125</xdr:rowOff>
    </xdr:from>
    <xdr:to>
      <xdr:col>20</xdr:col>
      <xdr:colOff>101600</xdr:colOff>
      <xdr:row>41</xdr:row>
      <xdr:rowOff>238124</xdr:rowOff>
    </xdr:to>
    <xdr:sp macro="" textlink="">
      <xdr:nvSpPr>
        <xdr:cNvPr id="8" name="Line Callout 1 7">
          <a:extLst>
            <a:ext uri="{FF2B5EF4-FFF2-40B4-BE49-F238E27FC236}">
              <a16:creationId xmlns:a16="http://schemas.microsoft.com/office/drawing/2014/main" id="{00000000-0008-0000-0300-000008000000}"/>
            </a:ext>
          </a:extLst>
        </xdr:cNvPr>
        <xdr:cNvSpPr/>
      </xdr:nvSpPr>
      <xdr:spPr>
        <a:xfrm>
          <a:off x="13061950" y="7223125"/>
          <a:ext cx="3263900" cy="3968749"/>
        </a:xfrm>
        <a:prstGeom prst="borderCallout1">
          <a:avLst>
            <a:gd name="adj1" fmla="val 18750"/>
            <a:gd name="adj2" fmla="val -8333"/>
            <a:gd name="adj3" fmla="val 139141"/>
            <a:gd name="adj4" fmla="val -29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For all OT hours worked, enter your </a:t>
          </a:r>
          <a:r>
            <a:rPr lang="en-US" sz="1600">
              <a:solidFill>
                <a:srgbClr val="C00000"/>
              </a:solidFill>
              <a:latin typeface="Arial" panose="020B0604020202020204" pitchFamily="34" charset="0"/>
              <a:cs typeface="Arial" panose="020B0604020202020204" pitchFamily="34" charset="0"/>
            </a:rPr>
            <a:t>full work week </a:t>
          </a:r>
          <a:r>
            <a:rPr lang="en-US" sz="1600">
              <a:latin typeface="Arial" panose="020B0604020202020204" pitchFamily="34" charset="0"/>
              <a:cs typeface="Arial" panose="020B0604020202020204" pitchFamily="34" charset="0"/>
            </a:rPr>
            <a:t>for which the over</a:t>
          </a:r>
          <a:r>
            <a:rPr lang="en-US" sz="1600" baseline="0">
              <a:latin typeface="Arial" panose="020B0604020202020204" pitchFamily="34" charset="0"/>
              <a:cs typeface="Arial" panose="020B0604020202020204" pitchFamily="34" charset="0"/>
            </a:rPr>
            <a:t>time occurred.  Total OT hours will be reflected as a sum of all OT hours for the work week.  OT occurs over 40hrs in a workweek and on the 6th and 7th day.  See OT CSEA Policy.</a:t>
          </a: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Please elect a payment option:</a:t>
          </a: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Pay as Overtime</a:t>
          </a:r>
        </a:p>
        <a:p>
          <a:pPr algn="l"/>
          <a:r>
            <a:rPr lang="en-US" sz="1600" baseline="0">
              <a:latin typeface="Arial" panose="020B0604020202020204" pitchFamily="34" charset="0"/>
              <a:cs typeface="Arial" panose="020B0604020202020204" pitchFamily="34" charset="0"/>
            </a:rPr>
            <a:t>or</a:t>
          </a:r>
        </a:p>
        <a:p>
          <a:pPr algn="l"/>
          <a:r>
            <a:rPr lang="en-US" sz="1600" baseline="0">
              <a:latin typeface="Arial" panose="020B0604020202020204" pitchFamily="34" charset="0"/>
              <a:cs typeface="Arial" panose="020B0604020202020204" pitchFamily="34" charset="0"/>
            </a:rPr>
            <a:t>Compensatory Time</a:t>
          </a:r>
        </a:p>
        <a:p>
          <a:pPr algn="l"/>
          <a:endParaRPr lang="en-US" sz="1600" baseline="0">
            <a:latin typeface="Arial" panose="020B0604020202020204" pitchFamily="34" charset="0"/>
            <a:cs typeface="Arial" panose="020B0604020202020204" pitchFamily="34" charset="0"/>
          </a:endParaRP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Reminder:</a:t>
          </a:r>
        </a:p>
        <a:p>
          <a:pPr algn="l"/>
          <a:r>
            <a:rPr lang="en-US" sz="1600" baseline="0">
              <a:latin typeface="Arial" panose="020B0604020202020204" pitchFamily="34" charset="0"/>
              <a:cs typeface="Arial" panose="020B0604020202020204" pitchFamily="34" charset="0"/>
            </a:rPr>
            <a:t>Enter Budget Code</a:t>
          </a:r>
        </a:p>
        <a:p>
          <a:pPr algn="l"/>
          <a:r>
            <a:rPr lang="en-US" sz="1600" baseline="0">
              <a:latin typeface="Arial" panose="020B0604020202020204" pitchFamily="34" charset="0"/>
              <a:cs typeface="Arial" panose="020B0604020202020204" pitchFamily="34" charset="0"/>
            </a:rPr>
            <a:t>Verify Total Excess Straight Time</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17</xdr:row>
      <xdr:rowOff>0</xdr:rowOff>
    </xdr:from>
    <xdr:to>
      <xdr:col>20</xdr:col>
      <xdr:colOff>142875</xdr:colOff>
      <xdr:row>22</xdr:row>
      <xdr:rowOff>25400</xdr:rowOff>
    </xdr:to>
    <xdr:sp macro="" textlink="">
      <xdr:nvSpPr>
        <xdr:cNvPr id="4" name="Line Callout 1 3">
          <a:extLst>
            <a:ext uri="{FF2B5EF4-FFF2-40B4-BE49-F238E27FC236}">
              <a16:creationId xmlns:a16="http://schemas.microsoft.com/office/drawing/2014/main" id="{00000000-0008-0000-0300-000004000000}"/>
            </a:ext>
          </a:extLst>
        </xdr:cNvPr>
        <xdr:cNvSpPr/>
      </xdr:nvSpPr>
      <xdr:spPr>
        <a:xfrm>
          <a:off x="12979400" y="5410200"/>
          <a:ext cx="3355975" cy="1587500"/>
        </a:xfrm>
        <a:prstGeom prst="borderCallout1">
          <a:avLst>
            <a:gd name="adj1" fmla="val 18750"/>
            <a:gd name="adj2" fmla="val -8333"/>
            <a:gd name="adj3" fmla="val -50810"/>
            <a:gd name="adj4" fmla="val -2855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Overtime Budget Code; budget code must end in 2340: </a:t>
          </a:r>
        </a:p>
        <a:p>
          <a:pPr algn="l"/>
          <a:r>
            <a:rPr lang="en-US" sz="1600">
              <a:latin typeface="Arial" panose="020B0604020202020204" pitchFamily="34" charset="0"/>
              <a:cs typeface="Arial" panose="020B0604020202020204" pitchFamily="34" charset="0"/>
            </a:rPr>
            <a:t>Budget</a:t>
          </a:r>
          <a:r>
            <a:rPr lang="en-US" sz="1600" baseline="0">
              <a:latin typeface="Arial" panose="020B0604020202020204" pitchFamily="34" charset="0"/>
              <a:cs typeface="Arial" panose="020B0604020202020204" pitchFamily="34" charset="0"/>
            </a:rPr>
            <a:t> Code defaults to salary overtime budget code. Use Budget Change form to add/delet/change. Send form to HR for proccesing. </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43</xdr:row>
      <xdr:rowOff>0</xdr:rowOff>
    </xdr:from>
    <xdr:to>
      <xdr:col>20</xdr:col>
      <xdr:colOff>142875</xdr:colOff>
      <xdr:row>47</xdr:row>
      <xdr:rowOff>165100</xdr:rowOff>
    </xdr:to>
    <xdr:sp macro="" textlink="">
      <xdr:nvSpPr>
        <xdr:cNvPr id="5" name="Line Callout 1 7">
          <a:extLst>
            <a:ext uri="{FF2B5EF4-FFF2-40B4-BE49-F238E27FC236}">
              <a16:creationId xmlns:a16="http://schemas.microsoft.com/office/drawing/2014/main" id="{00000000-0008-0000-0300-000005000000}"/>
            </a:ext>
          </a:extLst>
        </xdr:cNvPr>
        <xdr:cNvSpPr/>
      </xdr:nvSpPr>
      <xdr:spPr>
        <a:xfrm>
          <a:off x="13049250" y="11715750"/>
          <a:ext cx="3317875" cy="1625600"/>
        </a:xfrm>
        <a:prstGeom prst="borderCallout1">
          <a:avLst>
            <a:gd name="adj1" fmla="val 18750"/>
            <a:gd name="adj2" fmla="val -8333"/>
            <a:gd name="adj3" fmla="val -17856"/>
            <a:gd name="adj4" fmla="val -86766"/>
          </a:avLst>
        </a:prstGeom>
        <a:solidFill>
          <a:srgbClr val="5B9BD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i="0" u="none" strike="noStrike">
              <a:solidFill>
                <a:schemeClr val="lt1"/>
              </a:solidFill>
              <a:effectLst/>
              <a:latin typeface="+mn-lt"/>
              <a:ea typeface="+mn-ea"/>
              <a:cs typeface="+mn-cs"/>
            </a:rPr>
            <a:t>Do Not Type in the Exception </a:t>
          </a:r>
          <a:r>
            <a:rPr lang="en-US" sz="1800"/>
            <a:t> </a:t>
          </a:r>
          <a:r>
            <a:rPr lang="en-US" sz="1800" b="1" i="0" u="none" strike="noStrike">
              <a:solidFill>
                <a:schemeClr val="lt1"/>
              </a:solidFill>
              <a:effectLst/>
              <a:latin typeface="+mn-lt"/>
              <a:ea typeface="+mn-ea"/>
              <a:cs typeface="+mn-cs"/>
            </a:rPr>
            <a:t>Hours/Code Column #N/A.</a:t>
          </a:r>
          <a:r>
            <a:rPr lang="en-US" sz="1800"/>
            <a:t> </a:t>
          </a:r>
          <a:r>
            <a:rPr lang="en-US" sz="1800" b="1" i="0" u="none" strike="noStrike">
              <a:solidFill>
                <a:schemeClr val="lt1"/>
              </a:solidFill>
              <a:effectLst/>
              <a:latin typeface="+mn-lt"/>
              <a:ea typeface="+mn-ea"/>
              <a:cs typeface="+mn-cs"/>
            </a:rPr>
            <a:t>Leave  Blank if there is nothing to report! It is Already</a:t>
          </a:r>
          <a:r>
            <a:rPr lang="en-US" sz="1800"/>
            <a:t> </a:t>
          </a:r>
          <a:r>
            <a:rPr lang="en-US" sz="1800" b="1" i="0" u="none" strike="noStrike">
              <a:solidFill>
                <a:schemeClr val="lt1"/>
              </a:solidFill>
              <a:effectLst/>
              <a:latin typeface="+mn-lt"/>
              <a:ea typeface="+mn-ea"/>
              <a:cs typeface="+mn-cs"/>
            </a:rPr>
            <a:t>Understood as N/A</a:t>
          </a:r>
          <a:r>
            <a:rPr lang="en-US" sz="1800"/>
            <a:t> </a:t>
          </a:r>
          <a:r>
            <a:rPr lang="en-US" sz="1800">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355600</xdr:colOff>
      <xdr:row>0</xdr:row>
      <xdr:rowOff>76200</xdr:rowOff>
    </xdr:from>
    <xdr:to>
      <xdr:col>6</xdr:col>
      <xdr:colOff>76200</xdr:colOff>
      <xdr:row>2</xdr:row>
      <xdr:rowOff>711200</xdr:rowOff>
    </xdr:to>
    <xdr:pic>
      <xdr:nvPicPr>
        <xdr:cNvPr id="2" name="Picture 1" descr="MSJCLogosmH.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727075" y="76200"/>
          <a:ext cx="4568825" cy="1168400"/>
        </a:xfrm>
        <a:prstGeom prst="rect">
          <a:avLst/>
        </a:prstGeom>
      </xdr:spPr>
    </xdr:pic>
    <xdr:clientData/>
  </xdr:twoCellAnchor>
  <xdr:oneCellAnchor>
    <xdr:from>
      <xdr:col>2</xdr:col>
      <xdr:colOff>0</xdr:colOff>
      <xdr:row>22</xdr:row>
      <xdr:rowOff>171450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4478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666750</xdr:colOff>
          <xdr:row>55</xdr:row>
          <xdr:rowOff>47625</xdr:rowOff>
        </xdr:from>
        <xdr:to>
          <xdr:col>1</xdr:col>
          <xdr:colOff>904875</xdr:colOff>
          <xdr:row>57</xdr:row>
          <xdr:rowOff>123825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57</xdr:row>
          <xdr:rowOff>57150</xdr:rowOff>
        </xdr:from>
        <xdr:to>
          <xdr:col>1</xdr:col>
          <xdr:colOff>876300</xdr:colOff>
          <xdr:row>59</xdr:row>
          <xdr:rowOff>66675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406400</xdr:colOff>
      <xdr:row>9</xdr:row>
      <xdr:rowOff>25400</xdr:rowOff>
    </xdr:from>
    <xdr:to>
      <xdr:col>20</xdr:col>
      <xdr:colOff>50800</xdr:colOff>
      <xdr:row>13</xdr:row>
      <xdr:rowOff>177800</xdr:rowOff>
    </xdr:to>
    <xdr:sp macro="" textlink="">
      <xdr:nvSpPr>
        <xdr:cNvPr id="4" name="Line Callout 1 3">
          <a:extLst>
            <a:ext uri="{FF2B5EF4-FFF2-40B4-BE49-F238E27FC236}">
              <a16:creationId xmlns:a16="http://schemas.microsoft.com/office/drawing/2014/main" id="{00000000-0008-0000-0400-000004000000}"/>
            </a:ext>
          </a:extLst>
        </xdr:cNvPr>
        <xdr:cNvSpPr/>
      </xdr:nvSpPr>
      <xdr:spPr>
        <a:xfrm>
          <a:off x="12941300" y="2603500"/>
          <a:ext cx="3302000" cy="1270000"/>
        </a:xfrm>
        <a:prstGeom prst="borderCallout1">
          <a:avLst>
            <a:gd name="adj1" fmla="val 18750"/>
            <a:gd name="adj2" fmla="val -8333"/>
            <a:gd name="adj3" fmla="val 105500"/>
            <a:gd name="adj4" fmla="val -2294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Select from drop-down</a:t>
          </a:r>
          <a:r>
            <a:rPr lang="en-US" sz="1600" baseline="0">
              <a:latin typeface="Arial" panose="020B0604020202020204" pitchFamily="34" charset="0"/>
              <a:cs typeface="Arial" panose="020B0604020202020204" pitchFamily="34" charset="0"/>
            </a:rPr>
            <a:t> Menu:</a:t>
          </a:r>
        </a:p>
        <a:p>
          <a:pPr algn="l"/>
          <a:r>
            <a:rPr lang="en-US" sz="1600" baseline="0">
              <a:latin typeface="Arial" panose="020B0604020202020204" pitchFamily="34" charset="0"/>
              <a:cs typeface="Arial" panose="020B0604020202020204" pitchFamily="34" charset="0"/>
            </a:rPr>
            <a:t>Full-Time Classified</a:t>
          </a:r>
        </a:p>
        <a:p>
          <a:pPr algn="l"/>
          <a:r>
            <a:rPr lang="en-US" sz="1600" baseline="0">
              <a:latin typeface="Arial" panose="020B0604020202020204" pitchFamily="34" charset="0"/>
              <a:cs typeface="Arial" panose="020B0604020202020204" pitchFamily="34" charset="0"/>
            </a:rPr>
            <a:t>Part-Time Classified</a:t>
          </a:r>
        </a:p>
        <a:p>
          <a:pPr algn="l"/>
          <a:r>
            <a:rPr lang="en-US" sz="1600" baseline="0">
              <a:latin typeface="Arial" panose="020B0604020202020204" pitchFamily="34" charset="0"/>
              <a:cs typeface="Arial" panose="020B0604020202020204" pitchFamily="34" charset="0"/>
            </a:rPr>
            <a:t>Calendar</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14</xdr:row>
      <xdr:rowOff>12700</xdr:rowOff>
    </xdr:from>
    <xdr:to>
      <xdr:col>20</xdr:col>
      <xdr:colOff>88900</xdr:colOff>
      <xdr:row>17</xdr:row>
      <xdr:rowOff>38100</xdr:rowOff>
    </xdr:to>
    <xdr:sp macro="" textlink="">
      <xdr:nvSpPr>
        <xdr:cNvPr id="7" name="Line Callout 1 6">
          <a:extLst>
            <a:ext uri="{FF2B5EF4-FFF2-40B4-BE49-F238E27FC236}">
              <a16:creationId xmlns:a16="http://schemas.microsoft.com/office/drawing/2014/main" id="{00000000-0008-0000-0400-000007000000}"/>
            </a:ext>
          </a:extLst>
        </xdr:cNvPr>
        <xdr:cNvSpPr/>
      </xdr:nvSpPr>
      <xdr:spPr>
        <a:xfrm>
          <a:off x="12979400" y="4152900"/>
          <a:ext cx="3302000" cy="1295400"/>
        </a:xfrm>
        <a:prstGeom prst="borderCallout1">
          <a:avLst>
            <a:gd name="adj1" fmla="val 18750"/>
            <a:gd name="adj2" fmla="val -8333"/>
            <a:gd name="adj3" fmla="val 44044"/>
            <a:gd name="adj4" fmla="val -502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your </a:t>
          </a:r>
          <a:r>
            <a:rPr lang="en-US" sz="1600" b="1">
              <a:solidFill>
                <a:srgbClr val="FF0000"/>
              </a:solidFill>
              <a:latin typeface="Arial" panose="020B0604020202020204" pitchFamily="34" charset="0"/>
              <a:cs typeface="Arial" panose="020B0604020202020204" pitchFamily="34" charset="0"/>
            </a:rPr>
            <a:t>regular</a:t>
          </a:r>
          <a:r>
            <a:rPr lang="en-US" sz="1600">
              <a:latin typeface="Arial" panose="020B0604020202020204" pitchFamily="34" charset="0"/>
              <a:cs typeface="Arial" panose="020B0604020202020204" pitchFamily="34" charset="0"/>
            </a:rPr>
            <a:t> work schedule (not</a:t>
          </a:r>
          <a:r>
            <a:rPr lang="en-US" sz="1600" baseline="0">
              <a:latin typeface="Arial" panose="020B0604020202020204" pitchFamily="34" charset="0"/>
              <a:cs typeface="Arial" panose="020B0604020202020204" pitchFamily="34" charset="0"/>
            </a:rPr>
            <a:t> to include additional hours worked or a change for the week); Important - it will determine how OT/EST is calculated</a:t>
          </a:r>
        </a:p>
      </xdr:txBody>
    </xdr:sp>
    <xdr:clientData/>
  </xdr:twoCellAnchor>
  <xdr:twoCellAnchor>
    <xdr:from>
      <xdr:col>14</xdr:col>
      <xdr:colOff>457200</xdr:colOff>
      <xdr:row>22</xdr:row>
      <xdr:rowOff>152400</xdr:rowOff>
    </xdr:from>
    <xdr:to>
      <xdr:col>20</xdr:col>
      <xdr:colOff>101600</xdr:colOff>
      <xdr:row>41</xdr:row>
      <xdr:rowOff>76200</xdr:rowOff>
    </xdr:to>
    <xdr:sp macro="" textlink="">
      <xdr:nvSpPr>
        <xdr:cNvPr id="8" name="Line Callout 1 7">
          <a:extLst>
            <a:ext uri="{FF2B5EF4-FFF2-40B4-BE49-F238E27FC236}">
              <a16:creationId xmlns:a16="http://schemas.microsoft.com/office/drawing/2014/main" id="{00000000-0008-0000-0400-000008000000}"/>
            </a:ext>
          </a:extLst>
        </xdr:cNvPr>
        <xdr:cNvSpPr/>
      </xdr:nvSpPr>
      <xdr:spPr>
        <a:xfrm>
          <a:off x="12992100" y="7124700"/>
          <a:ext cx="3302000" cy="3898900"/>
        </a:xfrm>
        <a:prstGeom prst="borderCallout1">
          <a:avLst>
            <a:gd name="adj1" fmla="val 18750"/>
            <a:gd name="adj2" fmla="val -8333"/>
            <a:gd name="adj3" fmla="val 91910"/>
            <a:gd name="adj4" fmla="val -44102"/>
          </a:avLst>
        </a:prstGeom>
        <a:solidFill>
          <a:srgbClr val="5B9BD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For Part-Time Permanent Employee - </a:t>
          </a:r>
          <a:r>
            <a:rPr lang="en-US" sz="1600">
              <a:solidFill>
                <a:srgbClr val="C00000"/>
              </a:solidFill>
              <a:latin typeface="Arial" panose="020B0604020202020204" pitchFamily="34" charset="0"/>
              <a:cs typeface="Arial" panose="020B0604020202020204" pitchFamily="34" charset="0"/>
            </a:rPr>
            <a:t>Enter full work week </a:t>
          </a:r>
          <a:r>
            <a:rPr lang="en-US" sz="1600">
              <a:latin typeface="Arial" panose="020B0604020202020204" pitchFamily="34" charset="0"/>
              <a:cs typeface="Arial" panose="020B0604020202020204" pitchFamily="34" charset="0"/>
            </a:rPr>
            <a:t>for which the excess straight</a:t>
          </a:r>
          <a:r>
            <a:rPr lang="en-US" sz="1600" baseline="0">
              <a:latin typeface="Arial" panose="020B0604020202020204" pitchFamily="34" charset="0"/>
              <a:cs typeface="Arial" panose="020B0604020202020204" pitchFamily="34" charset="0"/>
            </a:rPr>
            <a:t> time occurred.  These hours must reflect all hours worked for each day (ie. if you are scheduled to work 4.00 hours and worked 5.50 hours, your total hours worked column should reflect 5.50 hours, 1.50 hrs of which will popluate in the the Excess Straight Time column total.</a:t>
          </a: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Reminder:</a:t>
          </a:r>
        </a:p>
        <a:p>
          <a:pPr algn="l"/>
          <a:r>
            <a:rPr lang="en-US" sz="1600" baseline="0">
              <a:latin typeface="Arial" panose="020B0604020202020204" pitchFamily="34" charset="0"/>
              <a:cs typeface="Arial" panose="020B0604020202020204" pitchFamily="34" charset="0"/>
            </a:rPr>
            <a:t>Enter Budget Code</a:t>
          </a:r>
        </a:p>
        <a:p>
          <a:pPr algn="l"/>
          <a:r>
            <a:rPr lang="en-US" sz="1600" baseline="0">
              <a:latin typeface="Arial" panose="020B0604020202020204" pitchFamily="34" charset="0"/>
              <a:cs typeface="Arial" panose="020B0604020202020204" pitchFamily="34" charset="0"/>
            </a:rPr>
            <a:t>Verify Total Excess Straight Time</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482600</xdr:colOff>
      <xdr:row>41</xdr:row>
      <xdr:rowOff>279400</xdr:rowOff>
    </xdr:from>
    <xdr:to>
      <xdr:col>20</xdr:col>
      <xdr:colOff>177800</xdr:colOff>
      <xdr:row>46</xdr:row>
      <xdr:rowOff>0</xdr:rowOff>
    </xdr:to>
    <xdr:sp macro="" textlink="">
      <xdr:nvSpPr>
        <xdr:cNvPr id="6" name="Line Callout 1 7">
          <a:extLst>
            <a:ext uri="{FF2B5EF4-FFF2-40B4-BE49-F238E27FC236}">
              <a16:creationId xmlns:a16="http://schemas.microsoft.com/office/drawing/2014/main" id="{00000000-0008-0000-0400-000006000000}"/>
            </a:ext>
          </a:extLst>
        </xdr:cNvPr>
        <xdr:cNvSpPr/>
      </xdr:nvSpPr>
      <xdr:spPr>
        <a:xfrm>
          <a:off x="13017500" y="11226800"/>
          <a:ext cx="3352800" cy="1625600"/>
        </a:xfrm>
        <a:prstGeom prst="borderCallout1">
          <a:avLst>
            <a:gd name="adj1" fmla="val 18750"/>
            <a:gd name="adj2" fmla="val -8333"/>
            <a:gd name="adj3" fmla="val -51059"/>
            <a:gd name="adj4" fmla="val -100163"/>
          </a:avLst>
        </a:prstGeom>
        <a:solidFill>
          <a:srgbClr val="5B9BD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i="0" u="none" strike="noStrike">
              <a:solidFill>
                <a:schemeClr val="lt1"/>
              </a:solidFill>
              <a:effectLst/>
              <a:latin typeface="+mn-lt"/>
              <a:ea typeface="+mn-ea"/>
              <a:cs typeface="+mn-cs"/>
            </a:rPr>
            <a:t>Do Not Type in the Exception </a:t>
          </a:r>
          <a:r>
            <a:rPr lang="en-US" sz="1800"/>
            <a:t> </a:t>
          </a:r>
          <a:r>
            <a:rPr lang="en-US" sz="1800" b="1" i="0" u="none" strike="noStrike">
              <a:solidFill>
                <a:schemeClr val="lt1"/>
              </a:solidFill>
              <a:effectLst/>
              <a:latin typeface="+mn-lt"/>
              <a:ea typeface="+mn-ea"/>
              <a:cs typeface="+mn-cs"/>
            </a:rPr>
            <a:t>Hours/Code Column #N/A.</a:t>
          </a:r>
          <a:r>
            <a:rPr lang="en-US" sz="1800"/>
            <a:t> </a:t>
          </a:r>
          <a:r>
            <a:rPr lang="en-US" sz="1800" b="1" i="0" u="none" strike="noStrike">
              <a:solidFill>
                <a:schemeClr val="lt1"/>
              </a:solidFill>
              <a:effectLst/>
              <a:latin typeface="+mn-lt"/>
              <a:ea typeface="+mn-ea"/>
              <a:cs typeface="+mn-cs"/>
            </a:rPr>
            <a:t>Leave  Blank! It is Already</a:t>
          </a:r>
          <a:r>
            <a:rPr lang="en-US" sz="1800"/>
            <a:t> </a:t>
          </a:r>
          <a:r>
            <a:rPr lang="en-US" sz="1800" b="1" i="0" u="none" strike="noStrike">
              <a:solidFill>
                <a:schemeClr val="lt1"/>
              </a:solidFill>
              <a:effectLst/>
              <a:latin typeface="+mn-lt"/>
              <a:ea typeface="+mn-ea"/>
              <a:cs typeface="+mn-cs"/>
            </a:rPr>
            <a:t>Understood as N/A</a:t>
          </a:r>
          <a:r>
            <a:rPr lang="en-US" sz="1800"/>
            <a:t> </a:t>
          </a:r>
          <a:r>
            <a:rPr lang="en-US" sz="1800">
              <a:latin typeface="Arial" panose="020B0604020202020204" pitchFamily="34" charset="0"/>
              <a:cs typeface="Arial" panose="020B0604020202020204" pitchFamily="34" charset="0"/>
            </a:rPr>
            <a:t> </a:t>
          </a:r>
        </a:p>
      </xdr:txBody>
    </xdr:sp>
    <xdr:clientData/>
  </xdr:twoCellAnchor>
  <xdr:twoCellAnchor>
    <xdr:from>
      <xdr:col>14</xdr:col>
      <xdr:colOff>419100</xdr:colOff>
      <xdr:row>17</xdr:row>
      <xdr:rowOff>228600</xdr:rowOff>
    </xdr:from>
    <xdr:to>
      <xdr:col>20</xdr:col>
      <xdr:colOff>139700</xdr:colOff>
      <xdr:row>21</xdr:row>
      <xdr:rowOff>381000</xdr:rowOff>
    </xdr:to>
    <xdr:sp macro="" textlink="">
      <xdr:nvSpPr>
        <xdr:cNvPr id="9" name="Line Callout 1 3">
          <a:extLst>
            <a:ext uri="{FF2B5EF4-FFF2-40B4-BE49-F238E27FC236}">
              <a16:creationId xmlns:a16="http://schemas.microsoft.com/office/drawing/2014/main" id="{00000000-0008-0000-0400-000009000000}"/>
            </a:ext>
          </a:extLst>
        </xdr:cNvPr>
        <xdr:cNvSpPr/>
      </xdr:nvSpPr>
      <xdr:spPr>
        <a:xfrm>
          <a:off x="12954000" y="5638800"/>
          <a:ext cx="3378200" cy="1206500"/>
        </a:xfrm>
        <a:prstGeom prst="borderCallout1">
          <a:avLst>
            <a:gd name="adj1" fmla="val 18750"/>
            <a:gd name="adj2" fmla="val -8333"/>
            <a:gd name="adj3" fmla="val -60519"/>
            <a:gd name="adj4" fmla="val -2836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Budget Code:</a:t>
          </a:r>
          <a:r>
            <a:rPr lang="en-US" sz="1600" baseline="0">
              <a:latin typeface="Arial" panose="020B0604020202020204" pitchFamily="34" charset="0"/>
              <a:cs typeface="Arial" panose="020B0604020202020204" pitchFamily="34" charset="0"/>
            </a:rPr>
            <a:t> </a:t>
          </a:r>
          <a:r>
            <a:rPr lang="en-US" sz="1600">
              <a:latin typeface="Arial" panose="020B0604020202020204" pitchFamily="34" charset="0"/>
              <a:cs typeface="Arial" panose="020B0604020202020204" pitchFamily="34" charset="0"/>
            </a:rPr>
            <a:t>Budget</a:t>
          </a:r>
          <a:r>
            <a:rPr lang="en-US" sz="1600" baseline="0">
              <a:latin typeface="Arial" panose="020B0604020202020204" pitchFamily="34" charset="0"/>
              <a:cs typeface="Arial" panose="020B0604020202020204" pitchFamily="34" charset="0"/>
            </a:rPr>
            <a:t> Code defaults to salary budget code. Use Budget Change form to add/delet/change. Send form to HR to process.</a:t>
          </a:r>
          <a:endParaRPr lang="en-US" sz="16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130343</xdr:rowOff>
    </xdr:from>
    <xdr:to>
      <xdr:col>18</xdr:col>
      <xdr:colOff>133962</xdr:colOff>
      <xdr:row>36</xdr:row>
      <xdr:rowOff>43819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0" y="511343"/>
          <a:ext cx="11142857" cy="6390476"/>
        </a:xfrm>
        <a:prstGeom prst="rect">
          <a:avLst/>
        </a:prstGeom>
        <a:solidFill>
          <a:srgbClr val="FFFF00"/>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msjc.edu/HumanResources/Documents/Unit%20Bargaining%20Agreements/CSEA_Contrac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186"/>
  <sheetViews>
    <sheetView showGridLines="0" tabSelected="1" topLeftCell="A18" zoomScale="75" zoomScaleNormal="75" workbookViewId="0">
      <selection activeCell="K2" sqref="K2:N2"/>
    </sheetView>
  </sheetViews>
  <sheetFormatPr defaultRowHeight="15" x14ac:dyDescent="0.25"/>
  <cols>
    <col min="1" max="1" width="5.5703125" customWidth="1"/>
    <col min="2" max="2" width="16.140625" customWidth="1"/>
    <col min="3" max="3" width="18" customWidth="1"/>
    <col min="4" max="4" width="13.7109375" customWidth="1"/>
    <col min="5" max="5" width="15.42578125" customWidth="1"/>
    <col min="6" max="14" width="13.7109375" customWidth="1"/>
  </cols>
  <sheetData>
    <row r="1" spans="2:14" ht="15.75" thickBot="1" x14ac:dyDescent="0.3"/>
    <row r="2" spans="2:14" ht="26.45" customHeight="1" thickBot="1" x14ac:dyDescent="0.4">
      <c r="F2" s="123"/>
      <c r="G2" s="123"/>
      <c r="H2" s="128" t="s">
        <v>0</v>
      </c>
      <c r="I2" s="128"/>
      <c r="J2" s="129"/>
      <c r="K2" s="124" t="s">
        <v>80</v>
      </c>
      <c r="L2" s="125"/>
      <c r="M2" s="125"/>
      <c r="N2" s="126"/>
    </row>
    <row r="3" spans="2:14" ht="62.25" customHeight="1" x14ac:dyDescent="0.25">
      <c r="I3" s="1"/>
    </row>
    <row r="4" spans="2:14" ht="7.9" customHeight="1" x14ac:dyDescent="0.25">
      <c r="I4" s="1"/>
    </row>
    <row r="5" spans="2:14" ht="4.1500000000000004" hidden="1" customHeight="1" x14ac:dyDescent="0.25">
      <c r="I5" s="1"/>
    </row>
    <row r="6" spans="2:14" s="4" customFormat="1" ht="35.1" customHeight="1" x14ac:dyDescent="0.25">
      <c r="B6" s="104" t="s">
        <v>1</v>
      </c>
      <c r="C6" s="104"/>
      <c r="D6" s="104"/>
      <c r="E6" s="104"/>
      <c r="F6" s="104"/>
      <c r="G6" s="104"/>
      <c r="H6" s="104"/>
      <c r="I6" s="104"/>
      <c r="J6" s="104"/>
      <c r="K6" s="104"/>
      <c r="L6" s="104"/>
      <c r="M6" s="104"/>
      <c r="N6" s="104"/>
    </row>
    <row r="7" spans="2:14" ht="12" customHeight="1" thickBot="1" x14ac:dyDescent="0.3">
      <c r="B7" s="2"/>
      <c r="C7" s="2"/>
      <c r="D7" s="2"/>
      <c r="E7" s="2"/>
      <c r="F7" s="2"/>
      <c r="G7" s="2"/>
      <c r="H7" s="2"/>
      <c r="I7" s="2"/>
      <c r="J7" s="2"/>
      <c r="K7" s="2"/>
      <c r="L7" s="2"/>
    </row>
    <row r="8" spans="2:14" ht="34.5" customHeight="1" thickBot="1" x14ac:dyDescent="0.4">
      <c r="B8" s="53" t="s">
        <v>2</v>
      </c>
      <c r="C8" s="111"/>
      <c r="D8" s="113"/>
      <c r="E8" s="53" t="s">
        <v>3</v>
      </c>
      <c r="F8" s="111"/>
      <c r="G8" s="112"/>
      <c r="H8" s="113"/>
      <c r="I8" s="2"/>
      <c r="K8" s="54" t="s">
        <v>4</v>
      </c>
      <c r="L8" s="111"/>
      <c r="M8" s="127"/>
      <c r="N8" s="126"/>
    </row>
    <row r="9" spans="2:14" ht="9" customHeight="1" thickBot="1" x14ac:dyDescent="0.3">
      <c r="B9" s="2"/>
      <c r="C9" s="2"/>
      <c r="D9" s="2"/>
      <c r="E9" s="2"/>
      <c r="F9" s="2"/>
      <c r="G9" s="2"/>
      <c r="H9" s="2"/>
      <c r="I9" s="2"/>
      <c r="J9" s="2"/>
      <c r="K9" s="2"/>
      <c r="L9" s="2"/>
    </row>
    <row r="10" spans="2:14" ht="35.1" customHeight="1" thickBot="1" x14ac:dyDescent="0.4">
      <c r="B10" s="53" t="s">
        <v>5</v>
      </c>
      <c r="C10" s="2"/>
      <c r="D10" s="111"/>
      <c r="E10" s="112"/>
      <c r="F10" s="112"/>
      <c r="G10" s="113"/>
      <c r="H10" s="2"/>
      <c r="J10" s="56" t="s">
        <v>6</v>
      </c>
      <c r="K10" s="111"/>
      <c r="L10" s="127"/>
      <c r="M10" s="127"/>
      <c r="N10" s="126"/>
    </row>
    <row r="11" spans="2:14" ht="9" customHeight="1" thickBot="1" x14ac:dyDescent="0.3">
      <c r="B11" s="55"/>
      <c r="C11" s="2"/>
      <c r="D11" s="2"/>
      <c r="E11" s="2"/>
      <c r="F11" s="2"/>
      <c r="G11" s="2"/>
      <c r="H11" s="2"/>
      <c r="I11" s="2"/>
      <c r="J11" s="2"/>
      <c r="K11" s="2"/>
      <c r="L11" s="2"/>
    </row>
    <row r="12" spans="2:14" ht="35.1" customHeight="1" thickBot="1" x14ac:dyDescent="0.4">
      <c r="B12" s="53" t="s">
        <v>7</v>
      </c>
      <c r="C12" s="2"/>
      <c r="D12" s="111"/>
      <c r="E12" s="112"/>
      <c r="F12" s="113"/>
      <c r="G12" s="56" t="s">
        <v>8</v>
      </c>
      <c r="H12" s="111"/>
      <c r="I12" s="113"/>
      <c r="K12" s="54" t="s">
        <v>9</v>
      </c>
      <c r="L12" s="111"/>
      <c r="M12" s="127"/>
      <c r="N12" s="126"/>
    </row>
    <row r="13" spans="2:14" ht="9" customHeight="1" thickBot="1" x14ac:dyDescent="0.3">
      <c r="B13" s="55"/>
      <c r="C13" s="2"/>
      <c r="D13" s="2"/>
      <c r="E13" s="2"/>
      <c r="F13" s="2"/>
      <c r="G13" s="2"/>
      <c r="H13" s="2"/>
      <c r="I13" s="3"/>
      <c r="J13" s="2"/>
      <c r="K13" s="2"/>
      <c r="L13" s="2"/>
    </row>
    <row r="14" spans="2:14" ht="35.1" customHeight="1" thickBot="1" x14ac:dyDescent="0.4">
      <c r="B14" s="53" t="s">
        <v>10</v>
      </c>
      <c r="C14" s="22"/>
      <c r="D14" s="111"/>
      <c r="E14" s="112"/>
      <c r="F14" s="113"/>
      <c r="G14" s="2"/>
      <c r="H14" s="2"/>
      <c r="I14" s="3"/>
      <c r="J14" s="2"/>
      <c r="K14" s="2"/>
      <c r="L14" s="2"/>
    </row>
    <row r="15" spans="2:14" ht="30" customHeight="1" thickBot="1" x14ac:dyDescent="0.3">
      <c r="B15" s="102" t="s">
        <v>11</v>
      </c>
      <c r="C15" s="102"/>
      <c r="D15" s="102"/>
      <c r="E15" s="28"/>
      <c r="F15" s="105" t="s">
        <v>12</v>
      </c>
      <c r="G15" s="106"/>
      <c r="H15" s="57" t="s">
        <v>13</v>
      </c>
      <c r="I15" s="58" t="s">
        <v>14</v>
      </c>
      <c r="J15" s="58" t="s">
        <v>15</v>
      </c>
      <c r="K15" s="58" t="s">
        <v>16</v>
      </c>
      <c r="L15" s="58" t="s">
        <v>17</v>
      </c>
      <c r="M15" s="58" t="s">
        <v>18</v>
      </c>
      <c r="N15" s="57" t="s">
        <v>19</v>
      </c>
    </row>
    <row r="16" spans="2:14" ht="35.1" customHeight="1" thickBot="1" x14ac:dyDescent="0.4">
      <c r="B16" s="111"/>
      <c r="C16" s="112"/>
      <c r="D16" s="112"/>
      <c r="E16" s="113"/>
      <c r="F16" s="105"/>
      <c r="G16" s="106"/>
      <c r="H16" s="59"/>
      <c r="I16" s="59"/>
      <c r="J16" s="59"/>
      <c r="K16" s="59"/>
      <c r="L16" s="59"/>
      <c r="M16" s="59"/>
      <c r="N16" s="59"/>
    </row>
    <row r="17" spans="2:14" s="4" customFormat="1" ht="35.1" customHeight="1" thickBot="1" x14ac:dyDescent="0.4">
      <c r="B17" s="111"/>
      <c r="C17" s="112"/>
      <c r="D17" s="112"/>
      <c r="E17" s="113"/>
      <c r="H17" s="4" t="s">
        <v>72</v>
      </c>
      <c r="I17" s="4">
        <v>9</v>
      </c>
      <c r="J17" s="4">
        <v>9</v>
      </c>
      <c r="K17" s="4">
        <v>9</v>
      </c>
      <c r="L17" s="4">
        <v>9</v>
      </c>
      <c r="M17" s="4">
        <v>4</v>
      </c>
    </row>
    <row r="18" spans="2:14" s="4" customFormat="1" ht="39.950000000000003" customHeight="1" x14ac:dyDescent="0.25"/>
    <row r="19" spans="2:14" ht="23.45" customHeight="1" x14ac:dyDescent="0.3">
      <c r="B19" s="81" t="s">
        <v>20</v>
      </c>
      <c r="C19" s="81"/>
      <c r="D19" s="81"/>
      <c r="E19" s="81"/>
      <c r="F19" s="81"/>
      <c r="G19" s="81"/>
      <c r="H19" s="81"/>
      <c r="I19" s="81"/>
      <c r="J19" s="81"/>
      <c r="K19" s="81"/>
      <c r="L19" s="81"/>
      <c r="M19" s="103"/>
      <c r="N19" s="103"/>
    </row>
    <row r="20" spans="2:14" ht="0.6" customHeight="1" x14ac:dyDescent="0.25">
      <c r="B20" s="5"/>
      <c r="C20" s="5"/>
      <c r="D20" s="5"/>
      <c r="E20" s="5"/>
      <c r="F20" s="5"/>
      <c r="G20" s="5"/>
      <c r="H20" s="5"/>
      <c r="I20" s="5"/>
      <c r="J20" s="5"/>
      <c r="K20" s="5"/>
    </row>
    <row r="21" spans="2:14" ht="19.899999999999999" customHeight="1" x14ac:dyDescent="0.3">
      <c r="B21" s="107" t="s">
        <v>21</v>
      </c>
      <c r="C21" s="107"/>
      <c r="D21" s="107"/>
      <c r="E21" s="107"/>
      <c r="F21" s="107"/>
      <c r="G21" s="107"/>
      <c r="H21" s="107"/>
      <c r="I21" s="107"/>
      <c r="J21" s="107"/>
      <c r="K21" s="107"/>
      <c r="L21" s="107"/>
      <c r="M21" s="107"/>
      <c r="N21" s="107"/>
    </row>
    <row r="22" spans="2:14" ht="30" customHeight="1" x14ac:dyDescent="0.25">
      <c r="B22" s="83"/>
      <c r="C22" s="84"/>
      <c r="D22" s="84"/>
      <c r="E22" s="84"/>
      <c r="F22" s="84"/>
      <c r="G22" s="84"/>
      <c r="H22" s="84"/>
      <c r="I22" s="84"/>
      <c r="J22" s="84"/>
      <c r="K22" s="84"/>
      <c r="L22" s="84"/>
      <c r="M22" s="84"/>
      <c r="N22" s="85"/>
    </row>
    <row r="23" spans="2:14" ht="30" customHeight="1" x14ac:dyDescent="0.25">
      <c r="B23" s="86"/>
      <c r="C23" s="87"/>
      <c r="D23" s="87"/>
      <c r="E23" s="87"/>
      <c r="F23" s="87"/>
      <c r="G23" s="87"/>
      <c r="H23" s="87"/>
      <c r="I23" s="87"/>
      <c r="J23" s="87"/>
      <c r="K23" s="87"/>
      <c r="L23" s="87"/>
      <c r="M23" s="87"/>
      <c r="N23" s="88"/>
    </row>
    <row r="24" spans="2:14" ht="30" customHeight="1" x14ac:dyDescent="0.25">
      <c r="B24" s="86"/>
      <c r="C24" s="87"/>
      <c r="D24" s="87"/>
      <c r="E24" s="87"/>
      <c r="F24" s="87"/>
      <c r="G24" s="87"/>
      <c r="H24" s="87"/>
      <c r="I24" s="87"/>
      <c r="J24" s="87"/>
      <c r="K24" s="87"/>
      <c r="L24" s="87"/>
      <c r="M24" s="87"/>
      <c r="N24" s="88"/>
    </row>
    <row r="25" spans="2:14" ht="30" customHeight="1" x14ac:dyDescent="0.25">
      <c r="B25" s="86"/>
      <c r="C25" s="87"/>
      <c r="D25" s="87"/>
      <c r="E25" s="87"/>
      <c r="F25" s="87"/>
      <c r="G25" s="87"/>
      <c r="H25" s="87"/>
      <c r="I25" s="87"/>
      <c r="J25" s="87"/>
      <c r="K25" s="87"/>
      <c r="L25" s="87"/>
      <c r="M25" s="87"/>
      <c r="N25" s="88"/>
    </row>
    <row r="26" spans="2:14" ht="30" customHeight="1" thickBot="1" x14ac:dyDescent="0.3">
      <c r="B26" s="89"/>
      <c r="C26" s="90"/>
      <c r="D26" s="90"/>
      <c r="E26" s="90"/>
      <c r="F26" s="90"/>
      <c r="G26" s="90"/>
      <c r="H26" s="90"/>
      <c r="I26" s="90"/>
      <c r="J26" s="90"/>
      <c r="K26" s="90"/>
      <c r="L26" s="90"/>
      <c r="M26" s="90"/>
      <c r="N26" s="91"/>
    </row>
    <row r="27" spans="2:14" ht="24.75" customHeight="1" x14ac:dyDescent="0.25">
      <c r="B27" s="74" t="s">
        <v>76</v>
      </c>
      <c r="C27" s="75"/>
      <c r="D27" s="75"/>
      <c r="E27" s="75"/>
      <c r="F27" s="75"/>
      <c r="G27" s="75"/>
      <c r="H27" s="75"/>
      <c r="I27" s="75"/>
      <c r="J27" s="75"/>
      <c r="K27" s="75"/>
      <c r="L27" s="75"/>
      <c r="M27" s="75"/>
      <c r="N27" s="76"/>
    </row>
    <row r="28" spans="2:14" x14ac:dyDescent="0.25">
      <c r="B28" s="116" t="s">
        <v>73</v>
      </c>
      <c r="C28" s="117"/>
      <c r="D28" s="117"/>
      <c r="E28" s="117"/>
      <c r="F28" s="117"/>
      <c r="G28" s="117"/>
      <c r="H28" s="117"/>
      <c r="I28" s="117"/>
      <c r="J28" s="117"/>
      <c r="K28" s="117"/>
      <c r="L28" s="117"/>
      <c r="M28" s="117"/>
      <c r="N28" s="118"/>
    </row>
    <row r="29" spans="2:14" ht="16.5" customHeight="1" x14ac:dyDescent="0.25">
      <c r="B29" s="119"/>
      <c r="C29" s="117"/>
      <c r="D29" s="117"/>
      <c r="E29" s="117"/>
      <c r="F29" s="117"/>
      <c r="G29" s="117"/>
      <c r="H29" s="117"/>
      <c r="I29" s="117"/>
      <c r="J29" s="117"/>
      <c r="K29" s="117"/>
      <c r="L29" s="117"/>
      <c r="M29" s="117"/>
      <c r="N29" s="118"/>
    </row>
    <row r="30" spans="2:14" ht="14.45" hidden="1" customHeight="1" x14ac:dyDescent="0.25">
      <c r="B30" s="6"/>
      <c r="C30" s="7"/>
      <c r="D30" s="7"/>
      <c r="E30" s="7"/>
      <c r="F30" s="7"/>
      <c r="G30" s="7"/>
      <c r="H30" s="7"/>
      <c r="I30" s="7"/>
      <c r="J30" s="7"/>
      <c r="K30" s="7"/>
      <c r="L30" s="7"/>
    </row>
    <row r="31" spans="2:14" ht="9" hidden="1" customHeight="1" x14ac:dyDescent="0.25">
      <c r="B31" s="6"/>
      <c r="C31" s="7"/>
      <c r="D31" s="7"/>
      <c r="E31" s="7"/>
      <c r="F31" s="7"/>
      <c r="G31" s="7"/>
      <c r="H31" s="7"/>
      <c r="I31" s="7"/>
      <c r="J31" s="7"/>
      <c r="K31" s="7"/>
      <c r="L31" s="7"/>
    </row>
    <row r="32" spans="2:14" ht="9" hidden="1" customHeight="1" x14ac:dyDescent="0.25">
      <c r="B32" s="6"/>
      <c r="C32" s="7"/>
      <c r="D32" s="7"/>
      <c r="E32" s="7"/>
      <c r="F32" s="7"/>
      <c r="G32" s="7"/>
      <c r="H32" s="7"/>
      <c r="I32" s="7"/>
      <c r="J32" s="7"/>
      <c r="K32" s="7"/>
      <c r="L32" s="7"/>
    </row>
    <row r="33" spans="2:15" ht="7.15" hidden="1" customHeight="1" thickBot="1" x14ac:dyDescent="0.3">
      <c r="B33" s="6"/>
      <c r="C33" s="7"/>
      <c r="D33" s="7"/>
      <c r="E33" s="7"/>
      <c r="F33" s="7"/>
      <c r="G33" s="7"/>
      <c r="H33" s="7"/>
      <c r="I33" s="7"/>
      <c r="J33" s="7"/>
      <c r="K33" s="7"/>
      <c r="L33" s="7"/>
    </row>
    <row r="34" spans="2:15" ht="3" hidden="1" customHeight="1" x14ac:dyDescent="0.25"/>
    <row r="35" spans="2:15" ht="15.6" hidden="1" customHeight="1" x14ac:dyDescent="0.25">
      <c r="B35" s="8"/>
    </row>
    <row r="36" spans="2:15" ht="0.6" customHeight="1" x14ac:dyDescent="0.25">
      <c r="B36" s="8"/>
    </row>
    <row r="37" spans="2:15" ht="3.75" customHeight="1" x14ac:dyDescent="0.25">
      <c r="B37" s="8"/>
    </row>
    <row r="38" spans="2:15" ht="20.45" customHeight="1" x14ac:dyDescent="0.25">
      <c r="B38" s="23" t="s">
        <v>22</v>
      </c>
      <c r="C38" s="23" t="s">
        <v>23</v>
      </c>
      <c r="D38" s="120" t="s">
        <v>24</v>
      </c>
      <c r="E38" s="121"/>
      <c r="F38" s="121"/>
      <c r="G38" s="121"/>
      <c r="H38" s="121"/>
      <c r="I38" s="122"/>
      <c r="J38" s="72" t="s">
        <v>25</v>
      </c>
      <c r="K38" s="72" t="s">
        <v>26</v>
      </c>
      <c r="L38" s="72" t="s">
        <v>27</v>
      </c>
      <c r="M38" s="72" t="s">
        <v>28</v>
      </c>
      <c r="N38" s="114" t="s">
        <v>29</v>
      </c>
    </row>
    <row r="39" spans="2:15" ht="24.75" customHeight="1" x14ac:dyDescent="0.25">
      <c r="B39" s="9"/>
      <c r="C39" s="9"/>
      <c r="D39" s="60" t="s">
        <v>30</v>
      </c>
      <c r="E39" s="60" t="s">
        <v>31</v>
      </c>
      <c r="F39" s="60" t="s">
        <v>30</v>
      </c>
      <c r="G39" s="60" t="s">
        <v>32</v>
      </c>
      <c r="H39" s="60" t="s">
        <v>30</v>
      </c>
      <c r="I39" s="60" t="s">
        <v>32</v>
      </c>
      <c r="J39" s="73"/>
      <c r="K39" s="73"/>
      <c r="L39" s="73"/>
      <c r="M39" s="73"/>
      <c r="N39" s="115"/>
    </row>
    <row r="40" spans="2:15" ht="30" customHeight="1" thickBot="1" x14ac:dyDescent="0.5">
      <c r="B40" s="64" t="s">
        <v>33</v>
      </c>
      <c r="C40" s="65">
        <v>45292</v>
      </c>
      <c r="D40" s="66">
        <v>0.29166666666666669</v>
      </c>
      <c r="E40" s="66">
        <v>0.5</v>
      </c>
      <c r="F40" s="66">
        <v>0.52083333333333304</v>
      </c>
      <c r="G40" s="66">
        <v>0.75</v>
      </c>
      <c r="H40" s="66"/>
      <c r="I40" s="66"/>
      <c r="J40" s="67">
        <f>24*((IF(D40&gt;E40,E40+1-D40,E40-D40))+(IF(F40&gt;G40,G40+1-F40,G40-F40))+(IF(H40&gt;I40,I40+1-H40,I40-H40)))</f>
        <v>10.500000000000007</v>
      </c>
      <c r="K40" s="68"/>
      <c r="L40" s="68"/>
      <c r="M40" s="67"/>
      <c r="N40" s="67">
        <f>IF(J40&gt;8,J40-8,0)</f>
        <v>2.5000000000000071</v>
      </c>
    </row>
    <row r="41" spans="2:15" ht="30" customHeight="1" x14ac:dyDescent="0.25">
      <c r="B41" s="30" t="s">
        <v>13</v>
      </c>
      <c r="C41" s="31"/>
      <c r="D41" s="69"/>
      <c r="E41" s="69"/>
      <c r="F41" s="69"/>
      <c r="G41" s="69"/>
      <c r="H41" s="32"/>
      <c r="I41" s="32"/>
      <c r="J41" s="33">
        <f t="shared" ref="J41:J47" si="0">24*((IF(D41&gt;E41,E41+1-D41,E41-D41))+(IF(F41&gt;G41,G41+1-F41,G41-F41))+(IF(H41&gt;I41,I41+1-H41,I41-H41)))</f>
        <v>0</v>
      </c>
      <c r="K41" s="34"/>
      <c r="L41" s="34"/>
      <c r="M41" s="35">
        <f>IF(SUM($H$16:$N$16)&lt;40,IF(SUM(J41:K41)&gt;H16,SUM(J41:K41)-H16,0),0)</f>
        <v>0</v>
      </c>
      <c r="N41" s="36" t="str">
        <f t="shared" ref="N41:N46" si="1">IF(W41&gt;0,W41," ")</f>
        <v xml:space="preserve"> </v>
      </c>
    </row>
    <row r="42" spans="2:15" ht="30" customHeight="1" x14ac:dyDescent="0.25">
      <c r="B42" s="21" t="s">
        <v>14</v>
      </c>
      <c r="C42" s="16"/>
      <c r="D42" s="17"/>
      <c r="E42" s="17"/>
      <c r="F42" s="17"/>
      <c r="G42" s="17"/>
      <c r="H42" s="17"/>
      <c r="I42" s="17"/>
      <c r="J42" s="18">
        <f t="shared" si="0"/>
        <v>0</v>
      </c>
      <c r="K42" s="19"/>
      <c r="L42" s="19"/>
      <c r="M42" s="20">
        <f>IF(SUM($H$16:$N$16)&lt;40,IF(SUM(J42:K42)&gt;I16,SUM(J42:K42)-I16,0),0)</f>
        <v>0</v>
      </c>
      <c r="N42" s="37"/>
      <c r="O42" s="13"/>
    </row>
    <row r="43" spans="2:15" ht="30" customHeight="1" x14ac:dyDescent="0.25">
      <c r="B43" s="21" t="s">
        <v>15</v>
      </c>
      <c r="C43" s="16"/>
      <c r="D43" s="17"/>
      <c r="E43" s="17"/>
      <c r="F43" s="17"/>
      <c r="G43" s="17"/>
      <c r="H43" s="17"/>
      <c r="I43" s="17"/>
      <c r="J43" s="18">
        <f t="shared" si="0"/>
        <v>0</v>
      </c>
      <c r="K43" s="19"/>
      <c r="L43" s="19"/>
      <c r="M43" s="20">
        <f>IF(SUM($H$16:$N$16)&lt;40,IF(SUM(J43:K43)&gt;J16,SUM(J43:K43)-J16,0),0)</f>
        <v>0</v>
      </c>
      <c r="N43" s="37"/>
    </row>
    <row r="44" spans="2:15" ht="30" customHeight="1" x14ac:dyDescent="0.25">
      <c r="B44" s="21" t="s">
        <v>16</v>
      </c>
      <c r="C44" s="16"/>
      <c r="D44" s="17"/>
      <c r="E44" s="17"/>
      <c r="F44" s="17"/>
      <c r="G44" s="17"/>
      <c r="H44" s="17"/>
      <c r="I44" s="17"/>
      <c r="J44" s="18">
        <f t="shared" si="0"/>
        <v>0</v>
      </c>
      <c r="K44" s="19"/>
      <c r="L44" s="19"/>
      <c r="M44" s="20">
        <f>IF(SUM($H$16:$N$16)&lt;40,IF(SUM(J44:K44)&gt;K16,SUM(J44:K44)-K16,0),0)</f>
        <v>0</v>
      </c>
      <c r="N44" s="37"/>
    </row>
    <row r="45" spans="2:15" ht="30" customHeight="1" x14ac:dyDescent="0.25">
      <c r="B45" s="21" t="s">
        <v>17</v>
      </c>
      <c r="C45" s="16"/>
      <c r="D45" s="17"/>
      <c r="E45" s="17"/>
      <c r="F45" s="17"/>
      <c r="G45" s="17"/>
      <c r="H45" s="17"/>
      <c r="I45" s="17"/>
      <c r="J45" s="18">
        <f t="shared" si="0"/>
        <v>0</v>
      </c>
      <c r="K45" s="19"/>
      <c r="L45" s="19"/>
      <c r="M45" s="20">
        <f>IF(SUM($H$16:$N$16)&lt;40,IF(SUM(J45:K45)&gt;L16,SUM(J45:K45)-L16,0),0)</f>
        <v>0</v>
      </c>
      <c r="N45" s="37"/>
    </row>
    <row r="46" spans="2:15" ht="30" customHeight="1" x14ac:dyDescent="0.25">
      <c r="B46" s="21" t="s">
        <v>34</v>
      </c>
      <c r="C46" s="16"/>
      <c r="D46" s="17"/>
      <c r="E46" s="17"/>
      <c r="F46" s="17"/>
      <c r="G46" s="17"/>
      <c r="H46" s="17"/>
      <c r="I46" s="17"/>
      <c r="J46" s="18">
        <f t="shared" si="0"/>
        <v>0</v>
      </c>
      <c r="K46" s="19"/>
      <c r="L46" s="19"/>
      <c r="M46" s="20">
        <f>IF(SUM($H$16:$N$16)&lt;40,IF(SUM(J46:K46)&gt;M16,SUM(J46:K46)-M16,0),0)</f>
        <v>0</v>
      </c>
      <c r="N46" s="37" t="str">
        <f t="shared" si="1"/>
        <v xml:space="preserve"> </v>
      </c>
    </row>
    <row r="47" spans="2:15" ht="30" customHeight="1" thickBot="1" x14ac:dyDescent="0.3">
      <c r="B47" s="38" t="s">
        <v>19</v>
      </c>
      <c r="C47" s="39"/>
      <c r="D47" s="40"/>
      <c r="E47" s="40"/>
      <c r="F47" s="40"/>
      <c r="G47" s="40"/>
      <c r="H47" s="40"/>
      <c r="I47" s="40"/>
      <c r="J47" s="41">
        <f t="shared" si="0"/>
        <v>0</v>
      </c>
      <c r="K47" s="42"/>
      <c r="L47" s="42"/>
      <c r="M47" s="43">
        <f>IF(SUM($H$16:$N$16)&lt;40,IF(SUM(J47:K47)&gt;N16,SUM(J47:K47)-N16,0),0)</f>
        <v>0</v>
      </c>
      <c r="N47" s="44"/>
    </row>
    <row r="48" spans="2:15" ht="30" customHeight="1" x14ac:dyDescent="0.25">
      <c r="B48" s="108"/>
      <c r="C48" s="109"/>
      <c r="D48" s="109"/>
      <c r="E48" s="109"/>
      <c r="F48" s="109"/>
      <c r="G48" s="109"/>
      <c r="H48" s="109"/>
      <c r="I48" s="110"/>
      <c r="J48" s="29">
        <f>SUM(J41:J47)</f>
        <v>0</v>
      </c>
      <c r="K48" s="45">
        <f>SUM(K41:K47)</f>
        <v>0</v>
      </c>
      <c r="L48" s="45"/>
      <c r="M48" s="29">
        <f>IF(SUM(M41:M47)&gt;0,SUM(M41:M47)-N48,0)</f>
        <v>0</v>
      </c>
      <c r="N48" s="29">
        <f>IF(SUM(J48:K48)&gt;40,SUM(J48:K48)-40,0)</f>
        <v>0</v>
      </c>
    </row>
    <row r="49" spans="2:14" ht="25.15" customHeight="1" x14ac:dyDescent="0.25">
      <c r="B49" s="46"/>
      <c r="C49" s="15"/>
      <c r="D49" s="15"/>
      <c r="E49" s="5"/>
      <c r="F49" s="46"/>
      <c r="G49" s="15"/>
      <c r="H49" s="15"/>
      <c r="K49" s="46"/>
      <c r="L49" s="15"/>
      <c r="M49" s="15"/>
    </row>
    <row r="50" spans="2:14" ht="25.15" customHeight="1" x14ac:dyDescent="0.25">
      <c r="B50" s="92"/>
      <c r="C50" s="92"/>
      <c r="D50" s="92"/>
      <c r="E50" s="5"/>
      <c r="F50" s="92"/>
      <c r="G50" s="92"/>
      <c r="H50" s="92"/>
      <c r="I50" s="92"/>
      <c r="K50" s="92"/>
      <c r="L50" s="92"/>
      <c r="M50" s="92"/>
      <c r="N50" s="92"/>
    </row>
    <row r="51" spans="2:14" ht="25.15" customHeight="1" x14ac:dyDescent="0.25">
      <c r="B51" s="93"/>
      <c r="C51" s="93"/>
      <c r="D51" s="93"/>
      <c r="E51" s="5"/>
      <c r="F51" s="93"/>
      <c r="G51" s="93"/>
      <c r="H51" s="93"/>
      <c r="I51" s="93"/>
      <c r="K51" s="93"/>
      <c r="L51" s="93"/>
      <c r="M51" s="93"/>
      <c r="N51" s="93"/>
    </row>
    <row r="52" spans="2:14" ht="16.899999999999999" customHeight="1" x14ac:dyDescent="0.25">
      <c r="B52" s="53" t="s">
        <v>35</v>
      </c>
      <c r="C52" s="61"/>
      <c r="D52" s="56" t="s">
        <v>23</v>
      </c>
      <c r="E52" s="61"/>
      <c r="F52" s="101" t="s">
        <v>36</v>
      </c>
      <c r="G52" s="101"/>
      <c r="I52" s="56" t="s">
        <v>23</v>
      </c>
      <c r="J52" s="61"/>
      <c r="K52" s="53" t="s">
        <v>37</v>
      </c>
      <c r="L52" s="62"/>
      <c r="N52" s="53" t="s">
        <v>23</v>
      </c>
    </row>
    <row r="53" spans="2:14" ht="16.899999999999999" customHeight="1" x14ac:dyDescent="0.25">
      <c r="B53" s="62"/>
      <c r="C53" s="61"/>
      <c r="D53" s="63"/>
      <c r="E53" s="61"/>
      <c r="F53" s="101"/>
      <c r="G53" s="101"/>
      <c r="H53" s="63"/>
      <c r="I53" s="61"/>
      <c r="J53" s="61"/>
      <c r="K53" s="62"/>
      <c r="L53" s="62"/>
      <c r="M53" s="61"/>
    </row>
    <row r="54" spans="2:14" ht="30" customHeight="1" thickBot="1" x14ac:dyDescent="0.3"/>
    <row r="55" spans="2:14" ht="20.25" x14ac:dyDescent="0.3">
      <c r="B55" s="77" t="s">
        <v>38</v>
      </c>
      <c r="C55" s="78"/>
      <c r="D55" s="78"/>
      <c r="E55" s="78"/>
      <c r="F55" s="78"/>
      <c r="G55" s="79"/>
      <c r="I55" s="77" t="s">
        <v>39</v>
      </c>
      <c r="J55" s="78"/>
      <c r="K55" s="78"/>
      <c r="L55" s="78"/>
      <c r="M55" s="78"/>
      <c r="N55" s="100"/>
    </row>
    <row r="56" spans="2:14" ht="20.25" x14ac:dyDescent="0.3">
      <c r="B56" s="80" t="s">
        <v>40</v>
      </c>
      <c r="C56" s="81"/>
      <c r="D56" s="81"/>
      <c r="E56" s="81"/>
      <c r="F56" s="81"/>
      <c r="G56" s="82"/>
      <c r="I56" s="80"/>
      <c r="J56" s="81"/>
      <c r="K56" s="81"/>
      <c r="L56" s="81"/>
      <c r="M56" s="81"/>
      <c r="N56" s="82"/>
    </row>
    <row r="57" spans="2:14" ht="20.25" x14ac:dyDescent="0.3">
      <c r="B57" s="80" t="s">
        <v>41</v>
      </c>
      <c r="C57" s="81"/>
      <c r="D57" s="81"/>
      <c r="E57" s="81"/>
      <c r="F57" s="81"/>
      <c r="G57" s="82"/>
      <c r="I57" s="94"/>
      <c r="J57" s="95"/>
      <c r="K57" s="95"/>
      <c r="L57" s="95"/>
      <c r="M57" s="95"/>
      <c r="N57" s="96"/>
    </row>
    <row r="58" spans="2:14" ht="15" customHeight="1" x14ac:dyDescent="0.3">
      <c r="B58" s="50"/>
      <c r="C58" s="49"/>
      <c r="D58" s="49"/>
      <c r="E58" s="47"/>
      <c r="F58" s="47"/>
      <c r="G58" s="48"/>
      <c r="I58" s="94"/>
      <c r="J58" s="95"/>
      <c r="K58" s="95"/>
      <c r="L58" s="95"/>
      <c r="M58" s="95"/>
      <c r="N58" s="96"/>
    </row>
    <row r="59" spans="2:14" ht="20.25" x14ac:dyDescent="0.3">
      <c r="B59" s="50"/>
      <c r="C59" s="51" t="s">
        <v>42</v>
      </c>
      <c r="D59" s="49"/>
      <c r="E59" s="47"/>
      <c r="F59" s="47"/>
      <c r="G59" s="48"/>
      <c r="I59" s="94"/>
      <c r="J59" s="95"/>
      <c r="K59" s="95"/>
      <c r="L59" s="95"/>
      <c r="M59" s="95"/>
      <c r="N59" s="96"/>
    </row>
    <row r="60" spans="2:14" ht="20.25" x14ac:dyDescent="0.3">
      <c r="B60" s="52"/>
      <c r="C60" s="47"/>
      <c r="D60" s="47"/>
      <c r="E60" s="47"/>
      <c r="F60" s="47"/>
      <c r="G60" s="48"/>
      <c r="I60" s="94"/>
      <c r="J60" s="95"/>
      <c r="K60" s="95"/>
      <c r="L60" s="95"/>
      <c r="M60" s="95"/>
      <c r="N60" s="96"/>
    </row>
    <row r="61" spans="2:14" ht="20.25" x14ac:dyDescent="0.3">
      <c r="B61" s="52"/>
      <c r="C61" s="51" t="s">
        <v>43</v>
      </c>
      <c r="D61" s="47"/>
      <c r="E61" s="47"/>
      <c r="F61" s="47"/>
      <c r="G61" s="48"/>
      <c r="I61" s="94"/>
      <c r="J61" s="95"/>
      <c r="K61" s="95"/>
      <c r="L61" s="95"/>
      <c r="M61" s="95"/>
      <c r="N61" s="96"/>
    </row>
    <row r="62" spans="2:14" ht="20.25" x14ac:dyDescent="0.3">
      <c r="B62" s="52"/>
      <c r="C62" s="47"/>
      <c r="D62" s="47"/>
      <c r="E62" s="47"/>
      <c r="F62" s="47"/>
      <c r="G62" s="48"/>
      <c r="I62" s="94"/>
      <c r="J62" s="95"/>
      <c r="K62" s="95"/>
      <c r="L62" s="95"/>
      <c r="M62" s="95"/>
      <c r="N62" s="96"/>
    </row>
    <row r="63" spans="2:14" ht="15.75" thickBot="1" x14ac:dyDescent="0.3">
      <c r="B63" s="25"/>
      <c r="C63" s="26"/>
      <c r="D63" s="26"/>
      <c r="E63" s="26"/>
      <c r="F63" s="26"/>
      <c r="G63" s="27"/>
      <c r="I63" s="94"/>
      <c r="J63" s="95"/>
      <c r="K63" s="95"/>
      <c r="L63" s="95"/>
      <c r="M63" s="95"/>
      <c r="N63" s="96"/>
    </row>
    <row r="64" spans="2:14" x14ac:dyDescent="0.25">
      <c r="I64" s="94"/>
      <c r="J64" s="95"/>
      <c r="K64" s="95"/>
      <c r="L64" s="95"/>
      <c r="M64" s="95"/>
      <c r="N64" s="96"/>
    </row>
    <row r="65" spans="9:14" ht="15.75" thickBot="1" x14ac:dyDescent="0.3">
      <c r="I65" s="97"/>
      <c r="J65" s="98"/>
      <c r="K65" s="98"/>
      <c r="L65" s="98"/>
      <c r="M65" s="98"/>
      <c r="N65" s="99"/>
    </row>
    <row r="91" spans="3:3" x14ac:dyDescent="0.25">
      <c r="C91" s="10">
        <v>0.29166666666666669</v>
      </c>
    </row>
    <row r="92" spans="3:3" x14ac:dyDescent="0.25">
      <c r="C92" s="10">
        <v>0.30208333333333331</v>
      </c>
    </row>
    <row r="93" spans="3:3" x14ac:dyDescent="0.25">
      <c r="C93" s="10">
        <v>0.3125</v>
      </c>
    </row>
    <row r="94" spans="3:3" x14ac:dyDescent="0.25">
      <c r="C94" s="10">
        <v>0.32291666666666702</v>
      </c>
    </row>
    <row r="95" spans="3:3" x14ac:dyDescent="0.25">
      <c r="C95" s="10">
        <v>0.33333333333333298</v>
      </c>
    </row>
    <row r="96" spans="3:3" x14ac:dyDescent="0.25">
      <c r="C96" s="10">
        <v>0.34375</v>
      </c>
    </row>
    <row r="97" spans="3:3" x14ac:dyDescent="0.25">
      <c r="C97" s="10">
        <v>0.35416666666666602</v>
      </c>
    </row>
    <row r="98" spans="3:3" x14ac:dyDescent="0.25">
      <c r="C98" s="10">
        <v>0.36458333333333298</v>
      </c>
    </row>
    <row r="99" spans="3:3" x14ac:dyDescent="0.25">
      <c r="C99" s="10">
        <v>0.375</v>
      </c>
    </row>
    <row r="100" spans="3:3" x14ac:dyDescent="0.25">
      <c r="C100" s="10">
        <v>0.38541666666666602</v>
      </c>
    </row>
    <row r="101" spans="3:3" x14ac:dyDescent="0.25">
      <c r="C101" s="10">
        <v>0.39583333333333298</v>
      </c>
    </row>
    <row r="102" spans="3:3" x14ac:dyDescent="0.25">
      <c r="C102" s="10">
        <v>0.40625</v>
      </c>
    </row>
    <row r="103" spans="3:3" x14ac:dyDescent="0.25">
      <c r="C103" s="10">
        <v>0.41666666666666702</v>
      </c>
    </row>
    <row r="104" spans="3:3" x14ac:dyDescent="0.25">
      <c r="C104" s="10">
        <v>0.42708333333333298</v>
      </c>
    </row>
    <row r="105" spans="3:3" x14ac:dyDescent="0.25">
      <c r="C105" s="10">
        <v>0.4375</v>
      </c>
    </row>
    <row r="106" spans="3:3" x14ac:dyDescent="0.25">
      <c r="C106" s="10">
        <v>0.44791666666666602</v>
      </c>
    </row>
    <row r="107" spans="3:3" x14ac:dyDescent="0.25">
      <c r="C107" s="10">
        <v>0.45833333333333298</v>
      </c>
    </row>
    <row r="108" spans="3:3" x14ac:dyDescent="0.25">
      <c r="C108" s="10">
        <v>0.46875</v>
      </c>
    </row>
    <row r="109" spans="3:3" x14ac:dyDescent="0.25">
      <c r="C109" s="10">
        <v>0.47916666666666602</v>
      </c>
    </row>
    <row r="110" spans="3:3" x14ac:dyDescent="0.25">
      <c r="C110" s="10">
        <v>0.48958333333333298</v>
      </c>
    </row>
    <row r="111" spans="3:3" x14ac:dyDescent="0.25">
      <c r="C111" s="10">
        <v>0.5</v>
      </c>
    </row>
    <row r="112" spans="3:3" x14ac:dyDescent="0.25">
      <c r="C112" s="10">
        <v>0.51041666666666596</v>
      </c>
    </row>
    <row r="113" spans="3:3" x14ac:dyDescent="0.25">
      <c r="C113" s="10">
        <v>0.52083333333333304</v>
      </c>
    </row>
    <row r="114" spans="3:3" x14ac:dyDescent="0.25">
      <c r="C114" s="10">
        <v>0.531249999999999</v>
      </c>
    </row>
    <row r="115" spans="3:3" x14ac:dyDescent="0.25">
      <c r="C115" s="10">
        <v>0.54166666666666596</v>
      </c>
    </row>
    <row r="116" spans="3:3" x14ac:dyDescent="0.25">
      <c r="C116" s="10">
        <v>0.55208333333333304</v>
      </c>
    </row>
    <row r="117" spans="3:3" x14ac:dyDescent="0.25">
      <c r="C117" s="10">
        <v>0.562499999999999</v>
      </c>
    </row>
    <row r="118" spans="3:3" x14ac:dyDescent="0.25">
      <c r="C118" s="10">
        <v>0.57291666666666596</v>
      </c>
    </row>
    <row r="119" spans="3:3" x14ac:dyDescent="0.25">
      <c r="C119" s="10">
        <v>0.58333333333333304</v>
      </c>
    </row>
    <row r="120" spans="3:3" x14ac:dyDescent="0.25">
      <c r="C120" s="10">
        <v>0.593749999999999</v>
      </c>
    </row>
    <row r="121" spans="3:3" x14ac:dyDescent="0.25">
      <c r="C121" s="10">
        <v>0.60416666666666596</v>
      </c>
    </row>
    <row r="122" spans="3:3" x14ac:dyDescent="0.25">
      <c r="C122" s="10">
        <v>0.61458333333333304</v>
      </c>
    </row>
    <row r="123" spans="3:3" x14ac:dyDescent="0.25">
      <c r="C123" s="10">
        <v>0.624999999999999</v>
      </c>
    </row>
    <row r="124" spans="3:3" x14ac:dyDescent="0.25">
      <c r="C124" s="10">
        <v>0.63541666666666596</v>
      </c>
    </row>
    <row r="125" spans="3:3" x14ac:dyDescent="0.25">
      <c r="C125" s="10">
        <v>0.64583333333333204</v>
      </c>
    </row>
    <row r="126" spans="3:3" x14ac:dyDescent="0.25">
      <c r="C126" s="10">
        <v>0.656249999999999</v>
      </c>
    </row>
    <row r="127" spans="3:3" x14ac:dyDescent="0.25">
      <c r="C127" s="10">
        <v>0.66666666666666596</v>
      </c>
    </row>
    <row r="128" spans="3:3" x14ac:dyDescent="0.25">
      <c r="C128" s="10">
        <v>0.67708333333333204</v>
      </c>
    </row>
    <row r="129" spans="3:3" x14ac:dyDescent="0.25">
      <c r="C129" s="10">
        <v>0.687499999999999</v>
      </c>
    </row>
    <row r="130" spans="3:3" x14ac:dyDescent="0.25">
      <c r="C130" s="10">
        <v>0.69791666666666596</v>
      </c>
    </row>
    <row r="131" spans="3:3" x14ac:dyDescent="0.25">
      <c r="C131" s="10">
        <v>0.70833333333333204</v>
      </c>
    </row>
    <row r="132" spans="3:3" x14ac:dyDescent="0.25">
      <c r="C132" s="10">
        <v>0.718749999999999</v>
      </c>
    </row>
    <row r="133" spans="3:3" x14ac:dyDescent="0.25">
      <c r="C133" s="10">
        <v>0.72916666666666496</v>
      </c>
    </row>
    <row r="134" spans="3:3" x14ac:dyDescent="0.25">
      <c r="C134" s="10">
        <v>0.73958333333333204</v>
      </c>
    </row>
    <row r="135" spans="3:3" x14ac:dyDescent="0.25">
      <c r="C135" s="10">
        <v>0.749999999999999</v>
      </c>
    </row>
    <row r="136" spans="3:3" x14ac:dyDescent="0.25">
      <c r="C136" s="10">
        <v>0.76041666666666496</v>
      </c>
    </row>
    <row r="137" spans="3:3" x14ac:dyDescent="0.25">
      <c r="C137" s="10">
        <v>0.77083333333333204</v>
      </c>
    </row>
    <row r="138" spans="3:3" x14ac:dyDescent="0.25">
      <c r="C138" s="10">
        <v>0.781249999999999</v>
      </c>
    </row>
    <row r="139" spans="3:3" x14ac:dyDescent="0.25">
      <c r="C139" s="10">
        <v>0.79166666666666496</v>
      </c>
    </row>
    <row r="140" spans="3:3" x14ac:dyDescent="0.25">
      <c r="C140" s="10">
        <v>0.80208333333333204</v>
      </c>
    </row>
    <row r="141" spans="3:3" x14ac:dyDescent="0.25">
      <c r="C141" s="10">
        <v>0.812499999999998</v>
      </c>
    </row>
    <row r="142" spans="3:3" x14ac:dyDescent="0.25">
      <c r="C142" s="10">
        <v>0.82291666666666496</v>
      </c>
    </row>
    <row r="143" spans="3:3" x14ac:dyDescent="0.25">
      <c r="C143" s="10">
        <v>0.83333333333333204</v>
      </c>
    </row>
    <row r="144" spans="3:3" x14ac:dyDescent="0.25">
      <c r="C144" s="10">
        <v>0.843749999999998</v>
      </c>
    </row>
    <row r="145" spans="3:3" x14ac:dyDescent="0.25">
      <c r="C145" s="10">
        <v>0.85416666666666496</v>
      </c>
    </row>
    <row r="146" spans="3:3" x14ac:dyDescent="0.25">
      <c r="C146" s="10">
        <v>0.86458333333333204</v>
      </c>
    </row>
    <row r="147" spans="3:3" x14ac:dyDescent="0.25">
      <c r="C147" s="10">
        <v>0.874999999999998</v>
      </c>
    </row>
    <row r="148" spans="3:3" x14ac:dyDescent="0.25">
      <c r="C148" s="10">
        <v>0.88541666666666496</v>
      </c>
    </row>
    <row r="149" spans="3:3" x14ac:dyDescent="0.25">
      <c r="C149" s="10">
        <v>0.89583333333333204</v>
      </c>
    </row>
    <row r="150" spans="3:3" x14ac:dyDescent="0.25">
      <c r="C150" s="10">
        <v>0.906249999999998</v>
      </c>
    </row>
    <row r="151" spans="3:3" x14ac:dyDescent="0.25">
      <c r="C151" s="10">
        <v>0.91666666666666496</v>
      </c>
    </row>
    <row r="152" spans="3:3" x14ac:dyDescent="0.25">
      <c r="C152" s="10">
        <v>0.92708333333333104</v>
      </c>
    </row>
    <row r="153" spans="3:3" x14ac:dyDescent="0.25">
      <c r="C153" s="10">
        <v>0.937499999999998</v>
      </c>
    </row>
    <row r="154" spans="3:3" x14ac:dyDescent="0.25">
      <c r="C154" s="10">
        <v>0.94791666666666496</v>
      </c>
    </row>
    <row r="155" spans="3:3" x14ac:dyDescent="0.25">
      <c r="C155" s="10">
        <v>0.95833333333333104</v>
      </c>
    </row>
    <row r="156" spans="3:3" x14ac:dyDescent="0.25">
      <c r="C156" s="10">
        <v>0.968749999999998</v>
      </c>
    </row>
    <row r="157" spans="3:3" x14ac:dyDescent="0.25">
      <c r="C157" s="10">
        <v>0.97916666666666496</v>
      </c>
    </row>
    <row r="158" spans="3:3" x14ac:dyDescent="0.25">
      <c r="C158" s="10">
        <v>0.98958333333333104</v>
      </c>
    </row>
    <row r="159" spans="3:3" x14ac:dyDescent="0.25">
      <c r="C159" s="10">
        <v>0.999999999999998</v>
      </c>
    </row>
    <row r="160" spans="3:3" x14ac:dyDescent="0.25">
      <c r="C160" s="10">
        <v>1.0104166666666601</v>
      </c>
    </row>
    <row r="161" spans="3:3" x14ac:dyDescent="0.25">
      <c r="C161" s="10">
        <v>1.0208333333333299</v>
      </c>
    </row>
    <row r="162" spans="3:3" x14ac:dyDescent="0.25">
      <c r="C162" s="10">
        <v>1.03125</v>
      </c>
    </row>
    <row r="163" spans="3:3" x14ac:dyDescent="0.25">
      <c r="C163" s="10">
        <v>1.0416666666666601</v>
      </c>
    </row>
    <row r="164" spans="3:3" x14ac:dyDescent="0.25">
      <c r="C164" s="10">
        <v>1.0520833333333299</v>
      </c>
    </row>
    <row r="165" spans="3:3" x14ac:dyDescent="0.25">
      <c r="C165" s="10">
        <v>1.0625</v>
      </c>
    </row>
    <row r="166" spans="3:3" x14ac:dyDescent="0.25">
      <c r="C166" s="10">
        <v>1.0729166666666601</v>
      </c>
    </row>
    <row r="167" spans="3:3" x14ac:dyDescent="0.25">
      <c r="C167" s="10">
        <v>1.0833333333333299</v>
      </c>
    </row>
    <row r="168" spans="3:3" x14ac:dyDescent="0.25">
      <c r="C168" s="10">
        <v>1.09375</v>
      </c>
    </row>
    <row r="169" spans="3:3" x14ac:dyDescent="0.25">
      <c r="C169" s="10">
        <v>1.1041666666666601</v>
      </c>
    </row>
    <row r="170" spans="3:3" x14ac:dyDescent="0.25">
      <c r="C170" s="10">
        <v>1.1145833333333299</v>
      </c>
    </row>
    <row r="171" spans="3:3" x14ac:dyDescent="0.25">
      <c r="C171" s="10">
        <v>1.125</v>
      </c>
    </row>
    <row r="172" spans="3:3" x14ac:dyDescent="0.25">
      <c r="C172" s="10">
        <v>1.1354166666666601</v>
      </c>
    </row>
    <row r="173" spans="3:3" x14ac:dyDescent="0.25">
      <c r="C173" s="10">
        <v>1.1458333333333299</v>
      </c>
    </row>
    <row r="174" spans="3:3" x14ac:dyDescent="0.25">
      <c r="C174" s="10">
        <v>1.15625</v>
      </c>
    </row>
    <row r="175" spans="3:3" x14ac:dyDescent="0.25">
      <c r="C175" s="10">
        <v>1.1666666666666601</v>
      </c>
    </row>
    <row r="176" spans="3:3" x14ac:dyDescent="0.25">
      <c r="C176" s="10">
        <v>1.1770833333333299</v>
      </c>
    </row>
    <row r="177" spans="3:3" x14ac:dyDescent="0.25">
      <c r="C177" s="10">
        <v>1.1875</v>
      </c>
    </row>
    <row r="178" spans="3:3" x14ac:dyDescent="0.25">
      <c r="C178" s="10">
        <v>1.1979166666666601</v>
      </c>
    </row>
    <row r="179" spans="3:3" x14ac:dyDescent="0.25">
      <c r="C179" s="10">
        <v>1.2083333333333299</v>
      </c>
    </row>
    <row r="180" spans="3:3" x14ac:dyDescent="0.25">
      <c r="C180" s="10">
        <v>1.21875</v>
      </c>
    </row>
    <row r="181" spans="3:3" x14ac:dyDescent="0.25">
      <c r="C181" s="10">
        <v>1.2291666666666601</v>
      </c>
    </row>
    <row r="182" spans="3:3" x14ac:dyDescent="0.25">
      <c r="C182" s="10">
        <v>1.2395833333333299</v>
      </c>
    </row>
    <row r="183" spans="3:3" x14ac:dyDescent="0.25">
      <c r="C183" s="10">
        <v>1.25</v>
      </c>
    </row>
    <row r="184" spans="3:3" x14ac:dyDescent="0.25">
      <c r="C184" s="10">
        <v>1.2604166666666601</v>
      </c>
    </row>
    <row r="185" spans="3:3" x14ac:dyDescent="0.25">
      <c r="C185" s="10">
        <v>1.2708333333333299</v>
      </c>
    </row>
    <row r="186" spans="3:3" x14ac:dyDescent="0.25">
      <c r="C186" s="10">
        <v>1.28125</v>
      </c>
    </row>
  </sheetData>
  <sheetProtection algorithmName="SHA-512" hashValue="jzwTOlSCTiz1FDk314NTbXKnxxV9MxYBUtv6LJNxRbjhgIcQUBhtoNUmUce2lEk9Wau1CqLgOq3ojpj9/V+fag==" saltValue="og/Y8QpgdSCLCKYDx6f3gQ==" spinCount="100000" sheet="1" selectLockedCells="1"/>
  <dataConsolidate/>
  <mergeCells count="43">
    <mergeCell ref="K2:N2"/>
    <mergeCell ref="L8:N8"/>
    <mergeCell ref="K10:N10"/>
    <mergeCell ref="L12:N12"/>
    <mergeCell ref="H2:J2"/>
    <mergeCell ref="D14:F14"/>
    <mergeCell ref="F2:G2"/>
    <mergeCell ref="D10:G10"/>
    <mergeCell ref="D12:F12"/>
    <mergeCell ref="H12:I12"/>
    <mergeCell ref="C8:D8"/>
    <mergeCell ref="F8:H8"/>
    <mergeCell ref="B15:D15"/>
    <mergeCell ref="B19:N19"/>
    <mergeCell ref="B6:N6"/>
    <mergeCell ref="K50:N51"/>
    <mergeCell ref="F50:I51"/>
    <mergeCell ref="F15:G16"/>
    <mergeCell ref="B21:N21"/>
    <mergeCell ref="B48:I48"/>
    <mergeCell ref="B16:E16"/>
    <mergeCell ref="B17:E17"/>
    <mergeCell ref="N38:N39"/>
    <mergeCell ref="L38:L39"/>
    <mergeCell ref="B28:N29"/>
    <mergeCell ref="D38:I38"/>
    <mergeCell ref="J38:J39"/>
    <mergeCell ref="K38:K39"/>
    <mergeCell ref="B57:G57"/>
    <mergeCell ref="B50:D51"/>
    <mergeCell ref="I57:N65"/>
    <mergeCell ref="I56:N56"/>
    <mergeCell ref="I55:N55"/>
    <mergeCell ref="F52:G53"/>
    <mergeCell ref="M38:M39"/>
    <mergeCell ref="B27:N27"/>
    <mergeCell ref="B55:G55"/>
    <mergeCell ref="B56:G56"/>
    <mergeCell ref="B22:N22"/>
    <mergeCell ref="B25:N25"/>
    <mergeCell ref="B26:N26"/>
    <mergeCell ref="B23:N23"/>
    <mergeCell ref="B24:N24"/>
  </mergeCells>
  <dataValidations count="1">
    <dataValidation type="list" allowBlank="1" showInputMessage="1" showErrorMessage="1" sqref="G49:I49 E49:F50 D41:I47" xr:uid="{00000000-0002-0000-0000-000000000000}">
      <formula1>$C$91:$C$186</formula1>
    </dataValidation>
  </dataValidations>
  <pageMargins left="0.7" right="0.7" top="0.75" bottom="0.75" header="0.3" footer="0.3"/>
  <pageSetup scale="46" pageOrder="overThenDown"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xdr:col>
                    <xdr:colOff>666750</xdr:colOff>
                    <xdr:row>57</xdr:row>
                    <xdr:rowOff>47625</xdr:rowOff>
                  </from>
                  <to>
                    <xdr:col>1</xdr:col>
                    <xdr:colOff>904875</xdr:colOff>
                    <xdr:row>59</xdr:row>
                    <xdr:rowOff>114300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xdr:col>
                    <xdr:colOff>638175</xdr:colOff>
                    <xdr:row>59</xdr:row>
                    <xdr:rowOff>57150</xdr:rowOff>
                  </from>
                  <to>
                    <xdr:col>1</xdr:col>
                    <xdr:colOff>876300</xdr:colOff>
                    <xdr:row>61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Key!$A$16:$A$18</xm:f>
          </x14:formula1>
          <xm:sqref>D14:F14</xm:sqref>
        </x14:dataValidation>
        <x14:dataValidation type="list" allowBlank="1" showInputMessage="1" showErrorMessage="1" xr:uid="{00000000-0002-0000-0000-000002000000}">
          <x14:formula1>
            <xm:f>'Exception Code'!$A$4:$A$14</xm:f>
          </x14:formula1>
          <xm:sqref>L41:L47</xm:sqref>
        </x14:dataValidation>
        <x14:dataValidation type="list" allowBlank="1" showInputMessage="1" showErrorMessage="1" xr:uid="{00000000-0002-0000-0000-000003000000}">
          <x14:formula1>
            <xm:f>Key!$A$1:$A$14</xm:f>
          </x14:formula1>
          <xm:sqref>K2:N2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D15"/>
  <sheetViews>
    <sheetView showGridLines="0" workbookViewId="0">
      <selection activeCell="K11" sqref="K11"/>
    </sheetView>
  </sheetViews>
  <sheetFormatPr defaultRowHeight="15" x14ac:dyDescent="0.25"/>
  <cols>
    <col min="2" max="2" width="27" bestFit="1" customWidth="1"/>
    <col min="4" max="4" width="37.7109375" customWidth="1"/>
  </cols>
  <sheetData>
    <row r="2" spans="1:4" ht="21" x14ac:dyDescent="0.35">
      <c r="A2" s="14" t="s">
        <v>44</v>
      </c>
    </row>
    <row r="4" spans="1:4" ht="18.75" x14ac:dyDescent="0.3">
      <c r="A4" s="24" t="s">
        <v>45</v>
      </c>
      <c r="B4" s="22" t="s">
        <v>46</v>
      </c>
      <c r="C4" s="22"/>
    </row>
    <row r="5" spans="1:4" ht="18.75" x14ac:dyDescent="0.3">
      <c r="A5" s="24" t="s">
        <v>47</v>
      </c>
      <c r="B5" s="22" t="s">
        <v>48</v>
      </c>
      <c r="C5" s="22"/>
    </row>
    <row r="6" spans="1:4" ht="18.75" x14ac:dyDescent="0.3">
      <c r="A6" s="24" t="s">
        <v>49</v>
      </c>
      <c r="B6" s="22" t="s">
        <v>50</v>
      </c>
      <c r="C6" s="22"/>
    </row>
    <row r="7" spans="1:4" ht="18.75" x14ac:dyDescent="0.3">
      <c r="A7" s="24" t="s">
        <v>51</v>
      </c>
      <c r="B7" s="22" t="s">
        <v>52</v>
      </c>
      <c r="C7" s="22"/>
    </row>
    <row r="8" spans="1:4" ht="18.75" x14ac:dyDescent="0.3">
      <c r="A8" s="24" t="s">
        <v>64</v>
      </c>
      <c r="B8" s="22" t="s">
        <v>65</v>
      </c>
      <c r="C8" s="22"/>
    </row>
    <row r="9" spans="1:4" ht="18.75" x14ac:dyDescent="0.3">
      <c r="A9" s="24" t="s">
        <v>53</v>
      </c>
      <c r="B9" s="22" t="s">
        <v>54</v>
      </c>
      <c r="C9" s="22"/>
    </row>
    <row r="10" spans="1:4" ht="22.5" customHeight="1" x14ac:dyDescent="0.3">
      <c r="A10" s="71" t="s">
        <v>55</v>
      </c>
      <c r="B10" s="130" t="s">
        <v>56</v>
      </c>
      <c r="C10" s="130"/>
      <c r="D10" s="130"/>
    </row>
    <row r="11" spans="1:4" ht="18.75" x14ac:dyDescent="0.3">
      <c r="A11" s="24" t="s">
        <v>57</v>
      </c>
      <c r="B11" s="22" t="s">
        <v>58</v>
      </c>
    </row>
    <row r="12" spans="1:4" ht="18.75" x14ac:dyDescent="0.3">
      <c r="A12" s="24" t="s">
        <v>59</v>
      </c>
      <c r="B12" s="22" t="s">
        <v>60</v>
      </c>
      <c r="C12" s="22"/>
    </row>
    <row r="13" spans="1:4" ht="18.75" x14ac:dyDescent="0.3">
      <c r="A13" s="24" t="s">
        <v>61</v>
      </c>
      <c r="B13" s="22" t="s">
        <v>62</v>
      </c>
      <c r="C13" s="22"/>
    </row>
    <row r="14" spans="1:4" ht="18.75" x14ac:dyDescent="0.3">
      <c r="A14" s="24" t="s">
        <v>19</v>
      </c>
      <c r="B14" s="22" t="s">
        <v>63</v>
      </c>
      <c r="C14" s="22"/>
    </row>
    <row r="15" spans="1:4" ht="18.75" x14ac:dyDescent="0.3">
      <c r="A15" s="24"/>
      <c r="B15" s="22"/>
      <c r="C15" s="22"/>
    </row>
  </sheetData>
  <sheetProtection algorithmName="SHA-512" hashValue="gK0NvAYCoVKWBbkJnCBL0tKvPglW5KTk/4kVn6wKXggJlgkiXCRr1nfSc/x3rohYSQSb4lEfN/N8iAh4L9WmZA==" saltValue="e1mfeBvidv+bQy6qGTj+yQ==" spinCount="100000" sheet="1" objects="1" scenarios="1"/>
  <sortState xmlns:xlrd2="http://schemas.microsoft.com/office/spreadsheetml/2017/richdata2" ref="A4:C15">
    <sortCondition ref="A4:A15"/>
  </sortState>
  <mergeCells count="1">
    <mergeCell ref="B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P58:P59"/>
  <sheetViews>
    <sheetView showGridLines="0" workbookViewId="0">
      <selection activeCell="P58" sqref="P58"/>
    </sheetView>
  </sheetViews>
  <sheetFormatPr defaultRowHeight="15" x14ac:dyDescent="0.25"/>
  <sheetData>
    <row r="58" spans="16:16" x14ac:dyDescent="0.25">
      <c r="P58" s="8" t="s">
        <v>75</v>
      </c>
    </row>
    <row r="59" spans="16:16" x14ac:dyDescent="0.25">
      <c r="P59" t="s">
        <v>74</v>
      </c>
    </row>
  </sheetData>
  <sheetProtection algorithmName="SHA-512" hashValue="gA3W8M8xWQ8DTZOnYUV4psyzu8k3PaTzMpPyPacYAJF57tfs919f7UzJ8Z3cfPnAbsAKiB6Jz0OZnL0pLaHVow==" saltValue="8df5iOsmbUF8wuzx4Ly1fw=="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B1:O184"/>
  <sheetViews>
    <sheetView showGridLines="0" topLeftCell="A23" zoomScale="75" zoomScaleNormal="75" workbookViewId="0">
      <selection activeCell="K2" sqref="K2:N2"/>
    </sheetView>
  </sheetViews>
  <sheetFormatPr defaultRowHeight="15" x14ac:dyDescent="0.25"/>
  <cols>
    <col min="1" max="1" width="5.5703125" customWidth="1"/>
    <col min="2" max="2" width="16.140625" customWidth="1"/>
    <col min="3" max="4" width="13.7109375" customWidth="1"/>
    <col min="5" max="5" width="15.42578125" customWidth="1"/>
    <col min="6" max="14" width="13.7109375" customWidth="1"/>
  </cols>
  <sheetData>
    <row r="1" spans="2:14" ht="15.75" thickBot="1" x14ac:dyDescent="0.3"/>
    <row r="2" spans="2:14" ht="26.45" customHeight="1" thickBot="1" x14ac:dyDescent="0.4">
      <c r="F2" s="123"/>
      <c r="G2" s="123"/>
      <c r="H2" s="128" t="s">
        <v>0</v>
      </c>
      <c r="I2" s="128"/>
      <c r="J2" s="129"/>
      <c r="K2" s="124"/>
      <c r="L2" s="125"/>
      <c r="M2" s="125"/>
      <c r="N2" s="126"/>
    </row>
    <row r="3" spans="2:14" ht="62.25" customHeight="1" x14ac:dyDescent="0.25">
      <c r="I3" s="1"/>
    </row>
    <row r="4" spans="2:14" ht="7.9" customHeight="1" x14ac:dyDescent="0.25">
      <c r="I4" s="1"/>
    </row>
    <row r="5" spans="2:14" ht="4.1500000000000004" hidden="1" customHeight="1" x14ac:dyDescent="0.25">
      <c r="I5" s="1"/>
    </row>
    <row r="6" spans="2:14" s="4" customFormat="1" ht="35.1" customHeight="1" x14ac:dyDescent="0.25">
      <c r="B6" s="104" t="s">
        <v>1</v>
      </c>
      <c r="C6" s="104"/>
      <c r="D6" s="104"/>
      <c r="E6" s="104"/>
      <c r="F6" s="104"/>
      <c r="G6" s="104"/>
      <c r="H6" s="104"/>
      <c r="I6" s="104"/>
      <c r="J6" s="104"/>
      <c r="K6" s="104"/>
      <c r="L6" s="104"/>
      <c r="M6" s="104"/>
      <c r="N6" s="104"/>
    </row>
    <row r="7" spans="2:14" ht="12" customHeight="1" thickBot="1" x14ac:dyDescent="0.3">
      <c r="B7" s="2"/>
      <c r="C7" s="2"/>
      <c r="D7" s="2"/>
      <c r="E7" s="2"/>
      <c r="F7" s="2"/>
      <c r="G7" s="2"/>
      <c r="H7" s="2"/>
      <c r="I7" s="2"/>
      <c r="J7" s="2"/>
      <c r="K7" s="2"/>
      <c r="L7" s="2"/>
    </row>
    <row r="8" spans="2:14" ht="34.5" customHeight="1" thickBot="1" x14ac:dyDescent="0.4">
      <c r="B8" s="53" t="s">
        <v>2</v>
      </c>
      <c r="C8" s="111"/>
      <c r="D8" s="113"/>
      <c r="E8" s="53" t="s">
        <v>3</v>
      </c>
      <c r="F8" s="111"/>
      <c r="G8" s="112"/>
      <c r="H8" s="113"/>
      <c r="I8" s="2"/>
      <c r="K8" s="54" t="s">
        <v>4</v>
      </c>
      <c r="L8" s="111"/>
      <c r="M8" s="127"/>
      <c r="N8" s="126"/>
    </row>
    <row r="9" spans="2:14" ht="9" customHeight="1" thickBot="1" x14ac:dyDescent="0.3">
      <c r="B9" s="2"/>
      <c r="C9" s="2"/>
      <c r="D9" s="2"/>
      <c r="E9" s="2"/>
      <c r="F9" s="2"/>
      <c r="G9" s="2"/>
      <c r="H9" s="2"/>
      <c r="I9" s="2"/>
      <c r="J9" s="2"/>
      <c r="K9" s="2"/>
      <c r="L9" s="2"/>
    </row>
    <row r="10" spans="2:14" ht="35.1" customHeight="1" thickBot="1" x14ac:dyDescent="0.4">
      <c r="B10" s="53" t="s">
        <v>5</v>
      </c>
      <c r="C10" s="2"/>
      <c r="D10" s="111"/>
      <c r="E10" s="112"/>
      <c r="F10" s="112"/>
      <c r="G10" s="113"/>
      <c r="H10" s="2"/>
      <c r="J10" s="56" t="s">
        <v>6</v>
      </c>
      <c r="K10" s="111"/>
      <c r="L10" s="127"/>
      <c r="M10" s="127"/>
      <c r="N10" s="126"/>
    </row>
    <row r="11" spans="2:14" ht="9" customHeight="1" thickBot="1" x14ac:dyDescent="0.3">
      <c r="B11" s="55"/>
      <c r="C11" s="2"/>
      <c r="D11" s="2"/>
      <c r="E11" s="2"/>
      <c r="F11" s="2"/>
      <c r="G11" s="2"/>
      <c r="H11" s="2"/>
      <c r="I11" s="2"/>
      <c r="J11" s="2"/>
      <c r="K11" s="2"/>
      <c r="L11" s="2"/>
    </row>
    <row r="12" spans="2:14" ht="35.1" customHeight="1" thickBot="1" x14ac:dyDescent="0.4">
      <c r="B12" s="53" t="s">
        <v>7</v>
      </c>
      <c r="C12" s="2"/>
      <c r="D12" s="111"/>
      <c r="E12" s="112"/>
      <c r="F12" s="113"/>
      <c r="G12" s="56" t="s">
        <v>8</v>
      </c>
      <c r="H12" s="111"/>
      <c r="I12" s="113"/>
      <c r="K12" s="54" t="s">
        <v>9</v>
      </c>
      <c r="L12" s="111"/>
      <c r="M12" s="127"/>
      <c r="N12" s="126"/>
    </row>
    <row r="13" spans="2:14" ht="9" customHeight="1" thickBot="1" x14ac:dyDescent="0.3">
      <c r="B13" s="55"/>
      <c r="C13" s="2"/>
      <c r="D13" s="2"/>
      <c r="E13" s="2"/>
      <c r="F13" s="2"/>
      <c r="G13" s="2"/>
      <c r="H13" s="2"/>
      <c r="I13" s="3"/>
      <c r="J13" s="2"/>
      <c r="K13" s="2"/>
      <c r="L13" s="2"/>
    </row>
    <row r="14" spans="2:14" ht="35.1" customHeight="1" thickBot="1" x14ac:dyDescent="0.4">
      <c r="B14" s="53" t="s">
        <v>10</v>
      </c>
      <c r="C14" s="22"/>
      <c r="D14" s="111"/>
      <c r="E14" s="112"/>
      <c r="F14" s="113"/>
      <c r="G14" s="2"/>
      <c r="H14" s="2"/>
      <c r="I14" s="3"/>
      <c r="J14" s="2"/>
      <c r="K14" s="2"/>
      <c r="L14" s="2"/>
    </row>
    <row r="15" spans="2:14" ht="30" customHeight="1" thickBot="1" x14ac:dyDescent="0.3">
      <c r="B15" s="102" t="s">
        <v>11</v>
      </c>
      <c r="C15" s="102"/>
      <c r="D15" s="102"/>
      <c r="E15" s="28"/>
      <c r="F15" s="105" t="s">
        <v>12</v>
      </c>
      <c r="G15" s="106"/>
      <c r="H15" s="57" t="s">
        <v>13</v>
      </c>
      <c r="I15" s="58" t="s">
        <v>14</v>
      </c>
      <c r="J15" s="58" t="s">
        <v>15</v>
      </c>
      <c r="K15" s="58" t="s">
        <v>16</v>
      </c>
      <c r="L15" s="58" t="s">
        <v>17</v>
      </c>
      <c r="M15" s="58" t="s">
        <v>18</v>
      </c>
      <c r="N15" s="57" t="s">
        <v>19</v>
      </c>
    </row>
    <row r="16" spans="2:14" ht="35.1" customHeight="1" thickBot="1" x14ac:dyDescent="0.4">
      <c r="B16" s="111"/>
      <c r="C16" s="112"/>
      <c r="D16" s="112"/>
      <c r="E16" s="113"/>
      <c r="F16" s="105"/>
      <c r="G16" s="106"/>
      <c r="H16" s="59"/>
      <c r="I16" s="59">
        <v>9</v>
      </c>
      <c r="J16" s="59">
        <v>9</v>
      </c>
      <c r="K16" s="59">
        <v>9</v>
      </c>
      <c r="L16" s="59">
        <v>9</v>
      </c>
      <c r="M16" s="59">
        <v>4</v>
      </c>
      <c r="N16" s="59"/>
    </row>
    <row r="17" spans="2:14" s="4" customFormat="1" ht="35.1" customHeight="1" thickBot="1" x14ac:dyDescent="0.4">
      <c r="B17" s="111"/>
      <c r="C17" s="112"/>
      <c r="D17" s="112"/>
      <c r="E17" s="113"/>
    </row>
    <row r="18" spans="2:14" s="4" customFormat="1" ht="39.950000000000003" customHeight="1" x14ac:dyDescent="0.25"/>
    <row r="19" spans="2:14" ht="23.45" customHeight="1" x14ac:dyDescent="0.3">
      <c r="B19" s="81" t="s">
        <v>20</v>
      </c>
      <c r="C19" s="81"/>
      <c r="D19" s="81"/>
      <c r="E19" s="81"/>
      <c r="F19" s="81"/>
      <c r="G19" s="81"/>
      <c r="H19" s="81"/>
      <c r="I19" s="81"/>
      <c r="J19" s="81"/>
      <c r="K19" s="81"/>
      <c r="L19" s="81"/>
      <c r="M19" s="103"/>
      <c r="N19" s="103"/>
    </row>
    <row r="20" spans="2:14" ht="0.6" customHeight="1" x14ac:dyDescent="0.25">
      <c r="B20" s="5"/>
      <c r="C20" s="5"/>
      <c r="D20" s="5"/>
      <c r="E20" s="5"/>
      <c r="F20" s="5"/>
      <c r="G20" s="5"/>
      <c r="H20" s="5"/>
      <c r="I20" s="5"/>
      <c r="J20" s="5"/>
      <c r="K20" s="5"/>
    </row>
    <row r="21" spans="2:14" ht="19.899999999999999" customHeight="1" x14ac:dyDescent="0.3">
      <c r="B21" s="107" t="s">
        <v>21</v>
      </c>
      <c r="C21" s="107"/>
      <c r="D21" s="107"/>
      <c r="E21" s="107"/>
      <c r="F21" s="107"/>
      <c r="G21" s="107"/>
      <c r="H21" s="107"/>
      <c r="I21" s="107"/>
      <c r="J21" s="107"/>
      <c r="K21" s="107"/>
      <c r="L21" s="107"/>
      <c r="M21" s="107"/>
      <c r="N21" s="107"/>
    </row>
    <row r="22" spans="2:14" ht="39.950000000000003" customHeight="1" x14ac:dyDescent="0.25">
      <c r="B22" s="83"/>
      <c r="C22" s="131"/>
      <c r="D22" s="131"/>
      <c r="E22" s="131"/>
      <c r="F22" s="131"/>
      <c r="G22" s="131"/>
      <c r="H22" s="131"/>
      <c r="I22" s="131"/>
      <c r="J22" s="131"/>
      <c r="K22" s="131"/>
      <c r="L22" s="131"/>
      <c r="M22" s="131"/>
      <c r="N22" s="132"/>
    </row>
    <row r="23" spans="2:14" ht="39.950000000000003" customHeight="1" x14ac:dyDescent="0.25">
      <c r="B23" s="133"/>
      <c r="C23" s="134"/>
      <c r="D23" s="134"/>
      <c r="E23" s="134"/>
      <c r="F23" s="134"/>
      <c r="G23" s="134"/>
      <c r="H23" s="134"/>
      <c r="I23" s="134"/>
      <c r="J23" s="134"/>
      <c r="K23" s="134"/>
      <c r="L23" s="134"/>
      <c r="M23" s="134"/>
      <c r="N23" s="135"/>
    </row>
    <row r="24" spans="2:14" ht="39.950000000000003" customHeight="1" x14ac:dyDescent="0.25">
      <c r="B24" s="133"/>
      <c r="C24" s="134"/>
      <c r="D24" s="134"/>
      <c r="E24" s="134"/>
      <c r="F24" s="134"/>
      <c r="G24" s="134"/>
      <c r="H24" s="134"/>
      <c r="I24" s="134"/>
      <c r="J24" s="134"/>
      <c r="K24" s="134"/>
      <c r="L24" s="134"/>
      <c r="M24" s="134"/>
      <c r="N24" s="135"/>
    </row>
    <row r="25" spans="2:14" ht="39.950000000000003" customHeight="1" x14ac:dyDescent="0.25">
      <c r="B25" s="136"/>
      <c r="C25" s="137"/>
      <c r="D25" s="137"/>
      <c r="E25" s="137"/>
      <c r="F25" s="137"/>
      <c r="G25" s="137"/>
      <c r="H25" s="137"/>
      <c r="I25" s="137"/>
      <c r="J25" s="137"/>
      <c r="K25" s="137"/>
      <c r="L25" s="137"/>
      <c r="M25" s="137"/>
      <c r="N25" s="138"/>
    </row>
    <row r="26" spans="2:14" x14ac:dyDescent="0.25">
      <c r="B26" s="116" t="s">
        <v>66</v>
      </c>
      <c r="C26" s="117"/>
      <c r="D26" s="117"/>
      <c r="E26" s="117"/>
      <c r="F26" s="117"/>
      <c r="G26" s="117"/>
      <c r="H26" s="117"/>
      <c r="I26" s="117"/>
      <c r="J26" s="117"/>
      <c r="K26" s="117"/>
      <c r="L26" s="117"/>
      <c r="M26" s="117"/>
      <c r="N26" s="118"/>
    </row>
    <row r="27" spans="2:14" ht="13.15" customHeight="1" x14ac:dyDescent="0.25">
      <c r="B27" s="119"/>
      <c r="C27" s="117"/>
      <c r="D27" s="117"/>
      <c r="E27" s="117"/>
      <c r="F27" s="117"/>
      <c r="G27" s="117"/>
      <c r="H27" s="117"/>
      <c r="I27" s="117"/>
      <c r="J27" s="117"/>
      <c r="K27" s="117"/>
      <c r="L27" s="117"/>
      <c r="M27" s="117"/>
      <c r="N27" s="118"/>
    </row>
    <row r="28" spans="2:14" ht="14.45" hidden="1" customHeight="1" x14ac:dyDescent="0.25">
      <c r="B28" s="6"/>
      <c r="C28" s="7"/>
      <c r="D28" s="7"/>
      <c r="E28" s="7"/>
      <c r="F28" s="7"/>
      <c r="G28" s="7"/>
      <c r="H28" s="7"/>
      <c r="I28" s="7"/>
      <c r="J28" s="7"/>
      <c r="K28" s="7"/>
      <c r="L28" s="7"/>
    </row>
    <row r="29" spans="2:14" ht="9" hidden="1" customHeight="1" x14ac:dyDescent="0.25">
      <c r="B29" s="6"/>
      <c r="C29" s="7"/>
      <c r="D29" s="7"/>
      <c r="E29" s="7"/>
      <c r="F29" s="7"/>
      <c r="G29" s="7"/>
      <c r="H29" s="7"/>
      <c r="I29" s="7"/>
      <c r="J29" s="7"/>
      <c r="K29" s="7"/>
      <c r="L29" s="7"/>
    </row>
    <row r="30" spans="2:14" ht="9" hidden="1" customHeight="1" x14ac:dyDescent="0.25">
      <c r="B30" s="6"/>
      <c r="C30" s="7"/>
      <c r="D30" s="7"/>
      <c r="E30" s="7"/>
      <c r="F30" s="7"/>
      <c r="G30" s="7"/>
      <c r="H30" s="7"/>
      <c r="I30" s="7"/>
      <c r="J30" s="7"/>
      <c r="K30" s="7"/>
      <c r="L30" s="7"/>
    </row>
    <row r="31" spans="2:14" ht="7.15" hidden="1" customHeight="1" thickBot="1" x14ac:dyDescent="0.3">
      <c r="B31" s="6"/>
      <c r="C31" s="7"/>
      <c r="D31" s="7"/>
      <c r="E31" s="7"/>
      <c r="F31" s="7"/>
      <c r="G31" s="7"/>
      <c r="H31" s="7"/>
      <c r="I31" s="7"/>
      <c r="J31" s="7"/>
      <c r="K31" s="7"/>
      <c r="L31" s="7"/>
    </row>
    <row r="32" spans="2:14" ht="3" hidden="1" customHeight="1" x14ac:dyDescent="0.25"/>
    <row r="33" spans="2:15" ht="15.6" hidden="1" customHeight="1" x14ac:dyDescent="0.25">
      <c r="B33" s="8"/>
    </row>
    <row r="34" spans="2:15" ht="0.6" customHeight="1" x14ac:dyDescent="0.25">
      <c r="B34" s="8"/>
    </row>
    <row r="35" spans="2:15" ht="15.6" hidden="1" customHeight="1" x14ac:dyDescent="0.25">
      <c r="B35" s="8"/>
    </row>
    <row r="36" spans="2:15" ht="20.45" customHeight="1" x14ac:dyDescent="0.25">
      <c r="B36" s="23" t="s">
        <v>22</v>
      </c>
      <c r="C36" s="23" t="s">
        <v>23</v>
      </c>
      <c r="D36" s="120" t="s">
        <v>24</v>
      </c>
      <c r="E36" s="121"/>
      <c r="F36" s="121"/>
      <c r="G36" s="121"/>
      <c r="H36" s="121"/>
      <c r="I36" s="122"/>
      <c r="J36" s="72" t="s">
        <v>25</v>
      </c>
      <c r="K36" s="72" t="s">
        <v>26</v>
      </c>
      <c r="L36" s="72" t="s">
        <v>27</v>
      </c>
      <c r="M36" s="72" t="s">
        <v>28</v>
      </c>
      <c r="N36" s="114" t="s">
        <v>29</v>
      </c>
    </row>
    <row r="37" spans="2:15" ht="24.75" customHeight="1" x14ac:dyDescent="0.25">
      <c r="B37" s="9"/>
      <c r="C37" s="9"/>
      <c r="D37" s="60" t="s">
        <v>30</v>
      </c>
      <c r="E37" s="60" t="s">
        <v>31</v>
      </c>
      <c r="F37" s="60" t="s">
        <v>30</v>
      </c>
      <c r="G37" s="60" t="s">
        <v>32</v>
      </c>
      <c r="H37" s="60" t="s">
        <v>30</v>
      </c>
      <c r="I37" s="60" t="s">
        <v>32</v>
      </c>
      <c r="J37" s="73"/>
      <c r="K37" s="73"/>
      <c r="L37" s="73"/>
      <c r="M37" s="73"/>
      <c r="N37" s="115"/>
    </row>
    <row r="38" spans="2:15" ht="30" customHeight="1" thickBot="1" x14ac:dyDescent="0.5">
      <c r="B38" s="64" t="s">
        <v>33</v>
      </c>
      <c r="C38" s="65">
        <v>43101</v>
      </c>
      <c r="D38" s="66">
        <v>0.29166666666666669</v>
      </c>
      <c r="E38" s="66">
        <v>0.5</v>
      </c>
      <c r="F38" s="66">
        <v>0.52083333333333304</v>
      </c>
      <c r="G38" s="66">
        <v>0.75</v>
      </c>
      <c r="H38" s="66"/>
      <c r="I38" s="66"/>
      <c r="J38" s="67">
        <f>24*((IF(D38&gt;E38,E38+1-D38,E38-D38))+(IF(F38&gt;G38,G38+1-F38,G38-F38))+(IF(H38&gt;I38,I38+1-H38,I38-H38)))</f>
        <v>10.500000000000007</v>
      </c>
      <c r="K38" s="68"/>
      <c r="L38" s="68"/>
      <c r="M38" s="67"/>
      <c r="N38" s="67">
        <f>IF(J38&gt;8,J38-8,0)</f>
        <v>2.5000000000000071</v>
      </c>
    </row>
    <row r="39" spans="2:15" ht="30" customHeight="1" x14ac:dyDescent="0.25">
      <c r="B39" s="30" t="s">
        <v>13</v>
      </c>
      <c r="C39" s="31"/>
      <c r="D39" s="32"/>
      <c r="E39" s="32"/>
      <c r="F39" s="32"/>
      <c r="G39" s="32"/>
      <c r="H39" s="32"/>
      <c r="I39" s="32"/>
      <c r="J39" s="33">
        <f t="shared" ref="J39:J45" si="0">24*((IF(D39&gt;E39,E39+1-D39,E39-D39))+(IF(F39&gt;G39,G39+1-F39,G39-F39))+(IF(H39&gt;I39,I39+1-H39,I39-H39)))</f>
        <v>0</v>
      </c>
      <c r="K39" s="34"/>
      <c r="L39" s="34"/>
      <c r="M39" s="35">
        <f>IF(SUM($H$16:$N$16)&lt;40,IF(SUM(J39:K39)&gt;H16,SUM(J39:K39)-H16,0),0)</f>
        <v>0</v>
      </c>
      <c r="N39" s="36" t="str">
        <f t="shared" ref="N39:N44" si="1">IF(W39&gt;0,W39," ")</f>
        <v xml:space="preserve"> </v>
      </c>
    </row>
    <row r="40" spans="2:15" ht="30" customHeight="1" x14ac:dyDescent="0.25">
      <c r="B40" s="21" t="s">
        <v>14</v>
      </c>
      <c r="C40" s="16">
        <v>43241</v>
      </c>
      <c r="D40" s="17"/>
      <c r="E40" s="17"/>
      <c r="F40" s="17"/>
      <c r="G40" s="17"/>
      <c r="H40" s="17"/>
      <c r="I40" s="17"/>
      <c r="J40" s="18">
        <f t="shared" si="0"/>
        <v>0</v>
      </c>
      <c r="K40" s="19">
        <v>9</v>
      </c>
      <c r="L40" s="19" t="s">
        <v>19</v>
      </c>
      <c r="M40" s="20">
        <f>IF(SUM($H$16:$N$16)&lt;40,IF(SUM(J40:K40)&gt;I16,SUM(J40:K40)-I16,0),0)</f>
        <v>0</v>
      </c>
      <c r="N40" s="37"/>
      <c r="O40" s="13"/>
    </row>
    <row r="41" spans="2:15" ht="30" customHeight="1" x14ac:dyDescent="0.25">
      <c r="B41" s="21" t="s">
        <v>15</v>
      </c>
      <c r="C41" s="16">
        <v>43242</v>
      </c>
      <c r="D41" s="17">
        <v>0.29166666666666669</v>
      </c>
      <c r="E41" s="17">
        <v>0.52083333333333304</v>
      </c>
      <c r="F41" s="17">
        <v>0.54166666666666596</v>
      </c>
      <c r="G41" s="17">
        <v>0.749999999999999</v>
      </c>
      <c r="H41" s="17"/>
      <c r="I41" s="17"/>
      <c r="J41" s="18">
        <f t="shared" si="0"/>
        <v>10.499999999999986</v>
      </c>
      <c r="K41" s="19"/>
      <c r="L41" s="19"/>
      <c r="M41" s="20">
        <f>IF(SUM($H$16:$N$16)&lt;40,IF(SUM(J41:K41)&gt;J16,SUM(J41:K41)-J16,0),0)</f>
        <v>0</v>
      </c>
      <c r="N41" s="37"/>
    </row>
    <row r="42" spans="2:15" ht="30" customHeight="1" x14ac:dyDescent="0.25">
      <c r="B42" s="21" t="s">
        <v>16</v>
      </c>
      <c r="C42" s="16">
        <v>43243</v>
      </c>
      <c r="D42" s="17">
        <v>0.29166666666666669</v>
      </c>
      <c r="E42" s="17">
        <v>0.52083333333333304</v>
      </c>
      <c r="F42" s="17">
        <v>0.54166666666666596</v>
      </c>
      <c r="G42" s="17">
        <v>0.749999999999999</v>
      </c>
      <c r="H42" s="17"/>
      <c r="I42" s="17"/>
      <c r="J42" s="18">
        <f t="shared" si="0"/>
        <v>10.499999999999986</v>
      </c>
      <c r="K42" s="19"/>
      <c r="L42" s="19"/>
      <c r="M42" s="20">
        <f>IF(SUM($H$16:$N$16)&lt;40,IF(SUM(J42:K42)&gt;K16,SUM(J42:K42)-K16,0),0)</f>
        <v>0</v>
      </c>
      <c r="N42" s="37"/>
    </row>
    <row r="43" spans="2:15" ht="30" customHeight="1" x14ac:dyDescent="0.25">
      <c r="B43" s="21" t="s">
        <v>17</v>
      </c>
      <c r="C43" s="16">
        <v>43244</v>
      </c>
      <c r="D43" s="17">
        <v>0.29166666666666669</v>
      </c>
      <c r="E43" s="17">
        <v>0.52083333333333304</v>
      </c>
      <c r="F43" s="17">
        <v>0.54166666666666596</v>
      </c>
      <c r="G43" s="17">
        <v>0.749999999999999</v>
      </c>
      <c r="H43" s="17"/>
      <c r="I43" s="17"/>
      <c r="J43" s="18">
        <f t="shared" si="0"/>
        <v>10.499999999999986</v>
      </c>
      <c r="K43" s="19"/>
      <c r="L43" s="19"/>
      <c r="M43" s="20">
        <f>IF(SUM($H$16:$N$16)&lt;40,IF(SUM(J43:K43)&gt;L16,SUM(J43:K43)-L16,0),0)</f>
        <v>0</v>
      </c>
      <c r="N43" s="37"/>
    </row>
    <row r="44" spans="2:15" ht="30" customHeight="1" x14ac:dyDescent="0.25">
      <c r="B44" s="21" t="s">
        <v>34</v>
      </c>
      <c r="C44" s="16">
        <v>43245</v>
      </c>
      <c r="D44" s="17">
        <v>0.33333333333333298</v>
      </c>
      <c r="E44" s="17">
        <v>0.5</v>
      </c>
      <c r="F44" s="17"/>
      <c r="G44" s="17"/>
      <c r="H44" s="17"/>
      <c r="I44" s="17"/>
      <c r="J44" s="18">
        <f t="shared" si="0"/>
        <v>4.0000000000000089</v>
      </c>
      <c r="K44" s="19"/>
      <c r="L44" s="19"/>
      <c r="M44" s="20">
        <f>IF(SUM($H$16:$N$16)&lt;40,IF(SUM(J44:K44)&gt;M16,SUM(J44:K44)-M16,0),0)</f>
        <v>0</v>
      </c>
      <c r="N44" s="37" t="str">
        <f t="shared" si="1"/>
        <v xml:space="preserve"> </v>
      </c>
    </row>
    <row r="45" spans="2:15" ht="30" customHeight="1" thickBot="1" x14ac:dyDescent="0.3">
      <c r="B45" s="38" t="s">
        <v>19</v>
      </c>
      <c r="C45" s="39"/>
      <c r="D45" s="40"/>
      <c r="E45" s="40"/>
      <c r="F45" s="40"/>
      <c r="G45" s="40"/>
      <c r="H45" s="40"/>
      <c r="I45" s="40"/>
      <c r="J45" s="41">
        <f t="shared" si="0"/>
        <v>0</v>
      </c>
      <c r="K45" s="42"/>
      <c r="L45" s="42"/>
      <c r="M45" s="43">
        <f>IF(SUM($H$16:$N$16)&lt;40,IF(SUM(J45:K45)&gt;N16,SUM(J45:K45)-N16,0),0)</f>
        <v>0</v>
      </c>
      <c r="N45" s="44"/>
    </row>
    <row r="46" spans="2:15" ht="30" customHeight="1" x14ac:dyDescent="0.25">
      <c r="B46" s="108"/>
      <c r="C46" s="109"/>
      <c r="D46" s="109"/>
      <c r="E46" s="109"/>
      <c r="F46" s="109"/>
      <c r="G46" s="109"/>
      <c r="H46" s="109"/>
      <c r="I46" s="110"/>
      <c r="J46" s="29">
        <f>SUM(J39:J45)</f>
        <v>35.499999999999964</v>
      </c>
      <c r="K46" s="45">
        <f>SUM(K39:K45)</f>
        <v>9</v>
      </c>
      <c r="L46" s="45"/>
      <c r="M46" s="29">
        <f>IF(SUM(M39:M45)&gt;0,SUM(M39:M45)-N46,0)</f>
        <v>0</v>
      </c>
      <c r="N46" s="29">
        <f>IF(SUM(J46:K46)&gt;40,SUM(J46:K46)-40,0)</f>
        <v>4.4999999999999645</v>
      </c>
    </row>
    <row r="47" spans="2:15" ht="25.15" customHeight="1" x14ac:dyDescent="0.25">
      <c r="B47" s="46"/>
      <c r="C47" s="15"/>
      <c r="D47" s="15"/>
      <c r="E47" s="5"/>
      <c r="F47" s="46"/>
      <c r="G47" s="15"/>
      <c r="H47" s="15"/>
      <c r="K47" s="46"/>
      <c r="L47" s="15"/>
      <c r="M47" s="15"/>
    </row>
    <row r="48" spans="2:15" ht="25.15" customHeight="1" x14ac:dyDescent="0.25">
      <c r="B48" s="92"/>
      <c r="C48" s="92"/>
      <c r="D48" s="92"/>
      <c r="E48" s="5"/>
      <c r="F48" s="92"/>
      <c r="G48" s="92"/>
      <c r="H48" s="92"/>
      <c r="I48" s="92"/>
      <c r="K48" s="92"/>
      <c r="L48" s="92"/>
      <c r="M48" s="92"/>
      <c r="N48" s="92"/>
    </row>
    <row r="49" spans="2:14" ht="25.15" customHeight="1" x14ac:dyDescent="0.25">
      <c r="B49" s="93"/>
      <c r="C49" s="93"/>
      <c r="D49" s="93"/>
      <c r="E49" s="5"/>
      <c r="F49" s="93"/>
      <c r="G49" s="93"/>
      <c r="H49" s="93"/>
      <c r="I49" s="93"/>
      <c r="K49" s="93"/>
      <c r="L49" s="93"/>
      <c r="M49" s="93"/>
      <c r="N49" s="93"/>
    </row>
    <row r="50" spans="2:14" ht="16.899999999999999" customHeight="1" x14ac:dyDescent="0.25">
      <c r="B50" s="53" t="s">
        <v>35</v>
      </c>
      <c r="C50" s="61"/>
      <c r="D50" s="56" t="s">
        <v>23</v>
      </c>
      <c r="E50" s="61"/>
      <c r="F50" s="101" t="s">
        <v>36</v>
      </c>
      <c r="G50" s="101"/>
      <c r="I50" s="56" t="s">
        <v>23</v>
      </c>
      <c r="J50" s="61"/>
      <c r="K50" s="53" t="s">
        <v>37</v>
      </c>
      <c r="L50" s="62"/>
      <c r="N50" s="53" t="s">
        <v>23</v>
      </c>
    </row>
    <row r="51" spans="2:14" ht="16.899999999999999" customHeight="1" x14ac:dyDescent="0.25">
      <c r="B51" s="62"/>
      <c r="C51" s="61"/>
      <c r="D51" s="63"/>
      <c r="E51" s="61"/>
      <c r="F51" s="101"/>
      <c r="G51" s="101"/>
      <c r="H51" s="63"/>
      <c r="I51" s="61"/>
      <c r="J51" s="61"/>
      <c r="K51" s="62"/>
      <c r="L51" s="62"/>
      <c r="M51" s="61"/>
    </row>
    <row r="52" spans="2:14" ht="30" customHeight="1" thickBot="1" x14ac:dyDescent="0.3"/>
    <row r="53" spans="2:14" ht="20.25" x14ac:dyDescent="0.3">
      <c r="B53" s="77" t="s">
        <v>38</v>
      </c>
      <c r="C53" s="78"/>
      <c r="D53" s="78"/>
      <c r="E53" s="78"/>
      <c r="F53" s="78"/>
      <c r="G53" s="79"/>
      <c r="I53" s="77" t="s">
        <v>39</v>
      </c>
      <c r="J53" s="78"/>
      <c r="K53" s="78"/>
      <c r="L53" s="78"/>
      <c r="M53" s="78"/>
      <c r="N53" s="100"/>
    </row>
    <row r="54" spans="2:14" ht="20.25" x14ac:dyDescent="0.3">
      <c r="B54" s="80" t="s">
        <v>40</v>
      </c>
      <c r="C54" s="81"/>
      <c r="D54" s="81"/>
      <c r="E54" s="81"/>
      <c r="F54" s="81"/>
      <c r="G54" s="82"/>
      <c r="I54" s="80"/>
      <c r="J54" s="81"/>
      <c r="K54" s="81"/>
      <c r="L54" s="81"/>
      <c r="M54" s="81"/>
      <c r="N54" s="82"/>
    </row>
    <row r="55" spans="2:14" ht="20.25" x14ac:dyDescent="0.3">
      <c r="B55" s="80" t="s">
        <v>41</v>
      </c>
      <c r="C55" s="81"/>
      <c r="D55" s="81"/>
      <c r="E55" s="81"/>
      <c r="F55" s="81"/>
      <c r="G55" s="82"/>
      <c r="I55" s="94"/>
      <c r="J55" s="95"/>
      <c r="K55" s="95"/>
      <c r="L55" s="95"/>
      <c r="M55" s="95"/>
      <c r="N55" s="96"/>
    </row>
    <row r="56" spans="2:14" ht="15" customHeight="1" x14ac:dyDescent="0.3">
      <c r="B56" s="50"/>
      <c r="C56" s="49"/>
      <c r="D56" s="49"/>
      <c r="E56" s="47"/>
      <c r="F56" s="47"/>
      <c r="G56" s="48"/>
      <c r="I56" s="94"/>
      <c r="J56" s="95"/>
      <c r="K56" s="95"/>
      <c r="L56" s="95"/>
      <c r="M56" s="95"/>
      <c r="N56" s="96"/>
    </row>
    <row r="57" spans="2:14" ht="20.25" x14ac:dyDescent="0.3">
      <c r="B57" s="50"/>
      <c r="C57" s="51" t="s">
        <v>42</v>
      </c>
      <c r="D57" s="49"/>
      <c r="E57" s="47"/>
      <c r="F57" s="47"/>
      <c r="G57" s="48"/>
      <c r="I57" s="94"/>
      <c r="J57" s="95"/>
      <c r="K57" s="95"/>
      <c r="L57" s="95"/>
      <c r="M57" s="95"/>
      <c r="N57" s="96"/>
    </row>
    <row r="58" spans="2:14" ht="20.25" x14ac:dyDescent="0.3">
      <c r="B58" s="52"/>
      <c r="C58" s="47"/>
      <c r="D58" s="47"/>
      <c r="E58" s="47"/>
      <c r="F58" s="47"/>
      <c r="G58" s="48"/>
      <c r="I58" s="94"/>
      <c r="J58" s="95"/>
      <c r="K58" s="95"/>
      <c r="L58" s="95"/>
      <c r="M58" s="95"/>
      <c r="N58" s="96"/>
    </row>
    <row r="59" spans="2:14" ht="20.25" x14ac:dyDescent="0.3">
      <c r="B59" s="52"/>
      <c r="C59" s="51" t="s">
        <v>43</v>
      </c>
      <c r="D59" s="47"/>
      <c r="E59" s="47"/>
      <c r="F59" s="47"/>
      <c r="G59" s="48"/>
      <c r="I59" s="94"/>
      <c r="J59" s="95"/>
      <c r="K59" s="95"/>
      <c r="L59" s="95"/>
      <c r="M59" s="95"/>
      <c r="N59" s="96"/>
    </row>
    <row r="60" spans="2:14" ht="20.25" x14ac:dyDescent="0.3">
      <c r="B60" s="52"/>
      <c r="C60" s="47"/>
      <c r="D60" s="47"/>
      <c r="E60" s="47"/>
      <c r="F60" s="47"/>
      <c r="G60" s="48"/>
      <c r="I60" s="94"/>
      <c r="J60" s="95"/>
      <c r="K60" s="95"/>
      <c r="L60" s="95"/>
      <c r="M60" s="95"/>
      <c r="N60" s="96"/>
    </row>
    <row r="61" spans="2:14" ht="15.75" thickBot="1" x14ac:dyDescent="0.3">
      <c r="B61" s="25"/>
      <c r="C61" s="26"/>
      <c r="D61" s="26"/>
      <c r="E61" s="26"/>
      <c r="F61" s="26"/>
      <c r="G61" s="27"/>
      <c r="I61" s="94"/>
      <c r="J61" s="95"/>
      <c r="K61" s="95"/>
      <c r="L61" s="95"/>
      <c r="M61" s="95"/>
      <c r="N61" s="96"/>
    </row>
    <row r="62" spans="2:14" x14ac:dyDescent="0.25">
      <c r="I62" s="94"/>
      <c r="J62" s="95"/>
      <c r="K62" s="95"/>
      <c r="L62" s="95"/>
      <c r="M62" s="95"/>
      <c r="N62" s="96"/>
    </row>
    <row r="63" spans="2:14" ht="15.75" thickBot="1" x14ac:dyDescent="0.3">
      <c r="I63" s="97"/>
      <c r="J63" s="98"/>
      <c r="K63" s="98"/>
      <c r="L63" s="98"/>
      <c r="M63" s="98"/>
      <c r="N63" s="99"/>
    </row>
    <row r="89" spans="3:3" x14ac:dyDescent="0.25">
      <c r="C89" s="10">
        <v>0.29166666666666669</v>
      </c>
    </row>
    <row r="90" spans="3:3" x14ac:dyDescent="0.25">
      <c r="C90" s="10">
        <v>0.30208333333333331</v>
      </c>
    </row>
    <row r="91" spans="3:3" x14ac:dyDescent="0.25">
      <c r="C91" s="10">
        <v>0.3125</v>
      </c>
    </row>
    <row r="92" spans="3:3" x14ac:dyDescent="0.25">
      <c r="C92" s="10">
        <v>0.32291666666666702</v>
      </c>
    </row>
    <row r="93" spans="3:3" x14ac:dyDescent="0.25">
      <c r="C93" s="10">
        <v>0.33333333333333298</v>
      </c>
    </row>
    <row r="94" spans="3:3" x14ac:dyDescent="0.25">
      <c r="C94" s="10">
        <v>0.34375</v>
      </c>
    </row>
    <row r="95" spans="3:3" x14ac:dyDescent="0.25">
      <c r="C95" s="10">
        <v>0.35416666666666602</v>
      </c>
    </row>
    <row r="96" spans="3:3" x14ac:dyDescent="0.25">
      <c r="C96" s="10">
        <v>0.36458333333333298</v>
      </c>
    </row>
    <row r="97" spans="3:3" x14ac:dyDescent="0.25">
      <c r="C97" s="10">
        <v>0.375</v>
      </c>
    </row>
    <row r="98" spans="3:3" x14ac:dyDescent="0.25">
      <c r="C98" s="10">
        <v>0.38541666666666602</v>
      </c>
    </row>
    <row r="99" spans="3:3" x14ac:dyDescent="0.25">
      <c r="C99" s="10">
        <v>0.39583333333333298</v>
      </c>
    </row>
    <row r="100" spans="3:3" x14ac:dyDescent="0.25">
      <c r="C100" s="10">
        <v>0.40625</v>
      </c>
    </row>
    <row r="101" spans="3:3" x14ac:dyDescent="0.25">
      <c r="C101" s="10">
        <v>0.41666666666666702</v>
      </c>
    </row>
    <row r="102" spans="3:3" x14ac:dyDescent="0.25">
      <c r="C102" s="10">
        <v>0.42708333333333298</v>
      </c>
    </row>
    <row r="103" spans="3:3" x14ac:dyDescent="0.25">
      <c r="C103" s="10">
        <v>0.4375</v>
      </c>
    </row>
    <row r="104" spans="3:3" x14ac:dyDescent="0.25">
      <c r="C104" s="10">
        <v>0.44791666666666602</v>
      </c>
    </row>
    <row r="105" spans="3:3" x14ac:dyDescent="0.25">
      <c r="C105" s="10">
        <v>0.45833333333333298</v>
      </c>
    </row>
    <row r="106" spans="3:3" x14ac:dyDescent="0.25">
      <c r="C106" s="10">
        <v>0.46875</v>
      </c>
    </row>
    <row r="107" spans="3:3" x14ac:dyDescent="0.25">
      <c r="C107" s="10">
        <v>0.47916666666666602</v>
      </c>
    </row>
    <row r="108" spans="3:3" x14ac:dyDescent="0.25">
      <c r="C108" s="10">
        <v>0.48958333333333298</v>
      </c>
    </row>
    <row r="109" spans="3:3" x14ac:dyDescent="0.25">
      <c r="C109" s="10">
        <v>0.5</v>
      </c>
    </row>
    <row r="110" spans="3:3" x14ac:dyDescent="0.25">
      <c r="C110" s="10">
        <v>0.51041666666666596</v>
      </c>
    </row>
    <row r="111" spans="3:3" x14ac:dyDescent="0.25">
      <c r="C111" s="10">
        <v>0.52083333333333304</v>
      </c>
    </row>
    <row r="112" spans="3:3" x14ac:dyDescent="0.25">
      <c r="C112" s="10">
        <v>0.531249999999999</v>
      </c>
    </row>
    <row r="113" spans="3:3" x14ac:dyDescent="0.25">
      <c r="C113" s="10">
        <v>0.54166666666666596</v>
      </c>
    </row>
    <row r="114" spans="3:3" x14ac:dyDescent="0.25">
      <c r="C114" s="10">
        <v>0.55208333333333304</v>
      </c>
    </row>
    <row r="115" spans="3:3" x14ac:dyDescent="0.25">
      <c r="C115" s="10">
        <v>0.562499999999999</v>
      </c>
    </row>
    <row r="116" spans="3:3" x14ac:dyDescent="0.25">
      <c r="C116" s="10">
        <v>0.57291666666666596</v>
      </c>
    </row>
    <row r="117" spans="3:3" x14ac:dyDescent="0.25">
      <c r="C117" s="10">
        <v>0.58333333333333304</v>
      </c>
    </row>
    <row r="118" spans="3:3" x14ac:dyDescent="0.25">
      <c r="C118" s="10">
        <v>0.593749999999999</v>
      </c>
    </row>
    <row r="119" spans="3:3" x14ac:dyDescent="0.25">
      <c r="C119" s="10">
        <v>0.60416666666666596</v>
      </c>
    </row>
    <row r="120" spans="3:3" x14ac:dyDescent="0.25">
      <c r="C120" s="10">
        <v>0.61458333333333304</v>
      </c>
    </row>
    <row r="121" spans="3:3" x14ac:dyDescent="0.25">
      <c r="C121" s="10">
        <v>0.624999999999999</v>
      </c>
    </row>
    <row r="122" spans="3:3" x14ac:dyDescent="0.25">
      <c r="C122" s="10">
        <v>0.63541666666666596</v>
      </c>
    </row>
    <row r="123" spans="3:3" x14ac:dyDescent="0.25">
      <c r="C123" s="10">
        <v>0.64583333333333204</v>
      </c>
    </row>
    <row r="124" spans="3:3" x14ac:dyDescent="0.25">
      <c r="C124" s="10">
        <v>0.656249999999999</v>
      </c>
    </row>
    <row r="125" spans="3:3" x14ac:dyDescent="0.25">
      <c r="C125" s="10">
        <v>0.66666666666666596</v>
      </c>
    </row>
    <row r="126" spans="3:3" x14ac:dyDescent="0.25">
      <c r="C126" s="10">
        <v>0.67708333333333204</v>
      </c>
    </row>
    <row r="127" spans="3:3" x14ac:dyDescent="0.25">
      <c r="C127" s="10">
        <v>0.687499999999999</v>
      </c>
    </row>
    <row r="128" spans="3:3" x14ac:dyDescent="0.25">
      <c r="C128" s="10">
        <v>0.69791666666666596</v>
      </c>
    </row>
    <row r="129" spans="3:3" x14ac:dyDescent="0.25">
      <c r="C129" s="10">
        <v>0.70833333333333204</v>
      </c>
    </row>
    <row r="130" spans="3:3" x14ac:dyDescent="0.25">
      <c r="C130" s="10">
        <v>0.718749999999999</v>
      </c>
    </row>
    <row r="131" spans="3:3" x14ac:dyDescent="0.25">
      <c r="C131" s="10">
        <v>0.72916666666666496</v>
      </c>
    </row>
    <row r="132" spans="3:3" x14ac:dyDescent="0.25">
      <c r="C132" s="10">
        <v>0.73958333333333204</v>
      </c>
    </row>
    <row r="133" spans="3:3" x14ac:dyDescent="0.25">
      <c r="C133" s="10">
        <v>0.749999999999999</v>
      </c>
    </row>
    <row r="134" spans="3:3" x14ac:dyDescent="0.25">
      <c r="C134" s="10">
        <v>0.76041666666666496</v>
      </c>
    </row>
    <row r="135" spans="3:3" x14ac:dyDescent="0.25">
      <c r="C135" s="10">
        <v>0.77083333333333204</v>
      </c>
    </row>
    <row r="136" spans="3:3" x14ac:dyDescent="0.25">
      <c r="C136" s="10">
        <v>0.781249999999999</v>
      </c>
    </row>
    <row r="137" spans="3:3" x14ac:dyDescent="0.25">
      <c r="C137" s="10">
        <v>0.79166666666666496</v>
      </c>
    </row>
    <row r="138" spans="3:3" x14ac:dyDescent="0.25">
      <c r="C138" s="10">
        <v>0.80208333333333204</v>
      </c>
    </row>
    <row r="139" spans="3:3" x14ac:dyDescent="0.25">
      <c r="C139" s="10">
        <v>0.812499999999998</v>
      </c>
    </row>
    <row r="140" spans="3:3" x14ac:dyDescent="0.25">
      <c r="C140" s="10">
        <v>0.82291666666666496</v>
      </c>
    </row>
    <row r="141" spans="3:3" x14ac:dyDescent="0.25">
      <c r="C141" s="10">
        <v>0.83333333333333204</v>
      </c>
    </row>
    <row r="142" spans="3:3" x14ac:dyDescent="0.25">
      <c r="C142" s="10">
        <v>0.843749999999998</v>
      </c>
    </row>
    <row r="143" spans="3:3" x14ac:dyDescent="0.25">
      <c r="C143" s="10">
        <v>0.85416666666666496</v>
      </c>
    </row>
    <row r="144" spans="3:3" x14ac:dyDescent="0.25">
      <c r="C144" s="10">
        <v>0.86458333333333204</v>
      </c>
    </row>
    <row r="145" spans="3:3" x14ac:dyDescent="0.25">
      <c r="C145" s="10">
        <v>0.874999999999998</v>
      </c>
    </row>
    <row r="146" spans="3:3" x14ac:dyDescent="0.25">
      <c r="C146" s="10">
        <v>0.88541666666666496</v>
      </c>
    </row>
    <row r="147" spans="3:3" x14ac:dyDescent="0.25">
      <c r="C147" s="10">
        <v>0.89583333333333204</v>
      </c>
    </row>
    <row r="148" spans="3:3" x14ac:dyDescent="0.25">
      <c r="C148" s="10">
        <v>0.906249999999998</v>
      </c>
    </row>
    <row r="149" spans="3:3" x14ac:dyDescent="0.25">
      <c r="C149" s="10">
        <v>0.91666666666666496</v>
      </c>
    </row>
    <row r="150" spans="3:3" x14ac:dyDescent="0.25">
      <c r="C150" s="10">
        <v>0.92708333333333104</v>
      </c>
    </row>
    <row r="151" spans="3:3" x14ac:dyDescent="0.25">
      <c r="C151" s="10">
        <v>0.937499999999998</v>
      </c>
    </row>
    <row r="152" spans="3:3" x14ac:dyDescent="0.25">
      <c r="C152" s="10">
        <v>0.94791666666666496</v>
      </c>
    </row>
    <row r="153" spans="3:3" x14ac:dyDescent="0.25">
      <c r="C153" s="10">
        <v>0.95833333333333104</v>
      </c>
    </row>
    <row r="154" spans="3:3" x14ac:dyDescent="0.25">
      <c r="C154" s="10">
        <v>0.968749999999998</v>
      </c>
    </row>
    <row r="155" spans="3:3" x14ac:dyDescent="0.25">
      <c r="C155" s="10">
        <v>0.97916666666666496</v>
      </c>
    </row>
    <row r="156" spans="3:3" x14ac:dyDescent="0.25">
      <c r="C156" s="10">
        <v>0.98958333333333104</v>
      </c>
    </row>
    <row r="157" spans="3:3" x14ac:dyDescent="0.25">
      <c r="C157" s="10">
        <v>0.999999999999998</v>
      </c>
    </row>
    <row r="158" spans="3:3" x14ac:dyDescent="0.25">
      <c r="C158" s="10">
        <v>1.0104166666666601</v>
      </c>
    </row>
    <row r="159" spans="3:3" x14ac:dyDescent="0.25">
      <c r="C159" s="10">
        <v>1.0208333333333299</v>
      </c>
    </row>
    <row r="160" spans="3:3" x14ac:dyDescent="0.25">
      <c r="C160" s="10">
        <v>1.03125</v>
      </c>
    </row>
    <row r="161" spans="3:3" x14ac:dyDescent="0.25">
      <c r="C161" s="10">
        <v>1.0416666666666601</v>
      </c>
    </row>
    <row r="162" spans="3:3" x14ac:dyDescent="0.25">
      <c r="C162" s="10">
        <v>1.0520833333333299</v>
      </c>
    </row>
    <row r="163" spans="3:3" x14ac:dyDescent="0.25">
      <c r="C163" s="10">
        <v>1.0625</v>
      </c>
    </row>
    <row r="164" spans="3:3" x14ac:dyDescent="0.25">
      <c r="C164" s="10">
        <v>1.0729166666666601</v>
      </c>
    </row>
    <row r="165" spans="3:3" x14ac:dyDescent="0.25">
      <c r="C165" s="10">
        <v>1.0833333333333299</v>
      </c>
    </row>
    <row r="166" spans="3:3" x14ac:dyDescent="0.25">
      <c r="C166" s="10">
        <v>1.09375</v>
      </c>
    </row>
    <row r="167" spans="3:3" x14ac:dyDescent="0.25">
      <c r="C167" s="10">
        <v>1.1041666666666601</v>
      </c>
    </row>
    <row r="168" spans="3:3" x14ac:dyDescent="0.25">
      <c r="C168" s="10">
        <v>1.1145833333333299</v>
      </c>
    </row>
    <row r="169" spans="3:3" x14ac:dyDescent="0.25">
      <c r="C169" s="10">
        <v>1.125</v>
      </c>
    </row>
    <row r="170" spans="3:3" x14ac:dyDescent="0.25">
      <c r="C170" s="10">
        <v>1.1354166666666601</v>
      </c>
    </row>
    <row r="171" spans="3:3" x14ac:dyDescent="0.25">
      <c r="C171" s="10">
        <v>1.1458333333333299</v>
      </c>
    </row>
    <row r="172" spans="3:3" x14ac:dyDescent="0.25">
      <c r="C172" s="10">
        <v>1.15625</v>
      </c>
    </row>
    <row r="173" spans="3:3" x14ac:dyDescent="0.25">
      <c r="C173" s="10">
        <v>1.1666666666666601</v>
      </c>
    </row>
    <row r="174" spans="3:3" x14ac:dyDescent="0.25">
      <c r="C174" s="10">
        <v>1.1770833333333299</v>
      </c>
    </row>
    <row r="175" spans="3:3" x14ac:dyDescent="0.25">
      <c r="C175" s="10">
        <v>1.1875</v>
      </c>
    </row>
    <row r="176" spans="3:3" x14ac:dyDescent="0.25">
      <c r="C176" s="10">
        <v>1.1979166666666601</v>
      </c>
    </row>
    <row r="177" spans="3:3" x14ac:dyDescent="0.25">
      <c r="C177" s="10">
        <v>1.2083333333333299</v>
      </c>
    </row>
    <row r="178" spans="3:3" x14ac:dyDescent="0.25">
      <c r="C178" s="10">
        <v>1.21875</v>
      </c>
    </row>
    <row r="179" spans="3:3" x14ac:dyDescent="0.25">
      <c r="C179" s="10">
        <v>1.2291666666666601</v>
      </c>
    </row>
    <row r="180" spans="3:3" x14ac:dyDescent="0.25">
      <c r="C180" s="10">
        <v>1.2395833333333299</v>
      </c>
    </row>
    <row r="181" spans="3:3" x14ac:dyDescent="0.25">
      <c r="C181" s="10">
        <v>1.25</v>
      </c>
    </row>
    <row r="182" spans="3:3" x14ac:dyDescent="0.25">
      <c r="C182" s="10">
        <v>1.2604166666666601</v>
      </c>
    </row>
    <row r="183" spans="3:3" x14ac:dyDescent="0.25">
      <c r="C183" s="10">
        <v>1.2708333333333299</v>
      </c>
    </row>
    <row r="184" spans="3:3" x14ac:dyDescent="0.25">
      <c r="C184" s="10">
        <v>1.28125</v>
      </c>
    </row>
  </sheetData>
  <sheetProtection algorithmName="SHA-512" hashValue="6omowHMtd87uFECfZ0M3jc/NHte0fzFggT2ZdAg6JkEMf+s2JEubgGiB7DFpGWcIYp7uBYuSTjquTXX71gnkEQ==" saltValue="DYWfTJJPr3Iyxbz6A8iTSg==" spinCount="100000" sheet="1" selectLockedCells="1"/>
  <dataConsolidate/>
  <mergeCells count="38">
    <mergeCell ref="F2:G2"/>
    <mergeCell ref="H2:J2"/>
    <mergeCell ref="K2:N2"/>
    <mergeCell ref="B6:N6"/>
    <mergeCell ref="C8:D8"/>
    <mergeCell ref="F8:H8"/>
    <mergeCell ref="L8:N8"/>
    <mergeCell ref="B21:N21"/>
    <mergeCell ref="D10:G10"/>
    <mergeCell ref="K10:N10"/>
    <mergeCell ref="D12:F12"/>
    <mergeCell ref="H12:I12"/>
    <mergeCell ref="L12:N12"/>
    <mergeCell ref="D14:F14"/>
    <mergeCell ref="B15:D15"/>
    <mergeCell ref="F15:G16"/>
    <mergeCell ref="B16:E16"/>
    <mergeCell ref="B17:E17"/>
    <mergeCell ref="B19:N19"/>
    <mergeCell ref="B22:N25"/>
    <mergeCell ref="B26:N27"/>
    <mergeCell ref="D36:I36"/>
    <mergeCell ref="J36:J37"/>
    <mergeCell ref="K36:K37"/>
    <mergeCell ref="L36:L37"/>
    <mergeCell ref="M36:M37"/>
    <mergeCell ref="N36:N37"/>
    <mergeCell ref="B54:G54"/>
    <mergeCell ref="I54:N54"/>
    <mergeCell ref="B55:G55"/>
    <mergeCell ref="I55:N63"/>
    <mergeCell ref="B46:I46"/>
    <mergeCell ref="B48:D49"/>
    <mergeCell ref="F48:I49"/>
    <mergeCell ref="K48:N49"/>
    <mergeCell ref="F50:G51"/>
    <mergeCell ref="B53:G53"/>
    <mergeCell ref="I53:N53"/>
  </mergeCells>
  <dataValidations count="1">
    <dataValidation type="list" allowBlank="1" showInputMessage="1" showErrorMessage="1" sqref="G47:I47 E47:F48 D39:I45" xr:uid="{00000000-0002-0000-0300-000000000000}">
      <formula1>$C$89:$C$184</formula1>
    </dataValidation>
  </dataValidations>
  <pageMargins left="0.25" right="0" top="1.5" bottom="0.75" header="0.3" footer="0.3"/>
  <pageSetup scale="41" pageOrder="overThenDown"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666750</xdr:colOff>
                    <xdr:row>55</xdr:row>
                    <xdr:rowOff>47625</xdr:rowOff>
                  </from>
                  <to>
                    <xdr:col>1</xdr:col>
                    <xdr:colOff>904875</xdr:colOff>
                    <xdr:row>57</xdr:row>
                    <xdr:rowOff>123825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638175</xdr:colOff>
                    <xdr:row>57</xdr:row>
                    <xdr:rowOff>57150</xdr:rowOff>
                  </from>
                  <to>
                    <xdr:col>1</xdr:col>
                    <xdr:colOff>876300</xdr:colOff>
                    <xdr:row>59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Key!$A$16:$A$18</xm:f>
          </x14:formula1>
          <xm:sqref>D14:F14</xm:sqref>
        </x14:dataValidation>
        <x14:dataValidation type="list" allowBlank="1" showInputMessage="1" showErrorMessage="1" xr:uid="{00000000-0002-0000-0300-000002000000}">
          <x14:formula1>
            <xm:f>'Exception Code'!$A$4:$A$14</xm:f>
          </x14:formula1>
          <xm:sqref>L39:L45</xm:sqref>
        </x14:dataValidation>
        <x14:dataValidation type="list" allowBlank="1" showInputMessage="1" showErrorMessage="1" xr:uid="{00000000-0002-0000-0300-000003000000}">
          <x14:formula1>
            <xm:f>Key!$A$3:$A$12</xm:f>
          </x14:formula1>
          <xm:sqref>K2:M2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P184"/>
  <sheetViews>
    <sheetView showGridLines="0" topLeftCell="A18" zoomScale="75" zoomScaleNormal="75" workbookViewId="0">
      <selection activeCell="H12" sqref="H12:I12"/>
    </sheetView>
  </sheetViews>
  <sheetFormatPr defaultRowHeight="15" x14ac:dyDescent="0.25"/>
  <cols>
    <col min="1" max="1" width="5.5703125" customWidth="1"/>
    <col min="2" max="2" width="16.140625" customWidth="1"/>
    <col min="3" max="4" width="13.7109375" customWidth="1"/>
    <col min="5" max="5" width="15.42578125" customWidth="1"/>
    <col min="6" max="14" width="13.7109375" customWidth="1"/>
  </cols>
  <sheetData>
    <row r="1" spans="2:14" ht="15.75" thickBot="1" x14ac:dyDescent="0.3"/>
    <row r="2" spans="2:14" ht="26.45" customHeight="1" thickBot="1" x14ac:dyDescent="0.4">
      <c r="F2" s="123"/>
      <c r="G2" s="123"/>
      <c r="H2" s="128" t="s">
        <v>0</v>
      </c>
      <c r="I2" s="128"/>
      <c r="J2" s="129"/>
      <c r="K2" s="124"/>
      <c r="L2" s="125"/>
      <c r="M2" s="125"/>
      <c r="N2" s="126"/>
    </row>
    <row r="3" spans="2:14" ht="62.25" customHeight="1" x14ac:dyDescent="0.25">
      <c r="I3" s="1"/>
    </row>
    <row r="4" spans="2:14" ht="7.9" customHeight="1" x14ac:dyDescent="0.25">
      <c r="I4" s="1"/>
    </row>
    <row r="5" spans="2:14" ht="4.1500000000000004" hidden="1" customHeight="1" x14ac:dyDescent="0.25">
      <c r="I5" s="1"/>
    </row>
    <row r="6" spans="2:14" s="4" customFormat="1" ht="35.1" customHeight="1" x14ac:dyDescent="0.25">
      <c r="B6" s="104" t="s">
        <v>1</v>
      </c>
      <c r="C6" s="104"/>
      <c r="D6" s="104"/>
      <c r="E6" s="104"/>
      <c r="F6" s="104"/>
      <c r="G6" s="104"/>
      <c r="H6" s="104"/>
      <c r="I6" s="104"/>
      <c r="J6" s="104"/>
      <c r="K6" s="104"/>
      <c r="L6" s="104"/>
      <c r="M6" s="104"/>
      <c r="N6" s="104"/>
    </row>
    <row r="7" spans="2:14" ht="12" customHeight="1" thickBot="1" x14ac:dyDescent="0.3">
      <c r="B7" s="2"/>
      <c r="C7" s="2"/>
      <c r="D7" s="2"/>
      <c r="E7" s="2"/>
      <c r="F7" s="2"/>
      <c r="G7" s="2"/>
      <c r="H7" s="2"/>
      <c r="I7" s="2"/>
      <c r="J7" s="2"/>
      <c r="K7" s="2"/>
      <c r="L7" s="2"/>
    </row>
    <row r="8" spans="2:14" ht="34.5" customHeight="1" thickBot="1" x14ac:dyDescent="0.4">
      <c r="B8" s="53" t="s">
        <v>2</v>
      </c>
      <c r="C8" s="111"/>
      <c r="D8" s="113"/>
      <c r="E8" s="53" t="s">
        <v>3</v>
      </c>
      <c r="F8" s="111"/>
      <c r="G8" s="112"/>
      <c r="H8" s="113"/>
      <c r="I8" s="2"/>
      <c r="K8" s="54" t="s">
        <v>4</v>
      </c>
      <c r="L8" s="111"/>
      <c r="M8" s="127"/>
      <c r="N8" s="126"/>
    </row>
    <row r="9" spans="2:14" ht="9" customHeight="1" thickBot="1" x14ac:dyDescent="0.3">
      <c r="B9" s="2"/>
      <c r="C9" s="2"/>
      <c r="D9" s="2"/>
      <c r="E9" s="2"/>
      <c r="F9" s="2"/>
      <c r="G9" s="2"/>
      <c r="H9" s="2"/>
      <c r="I9" s="2"/>
      <c r="J9" s="2"/>
      <c r="K9" s="2"/>
      <c r="L9" s="2"/>
    </row>
    <row r="10" spans="2:14" ht="35.1" customHeight="1" thickBot="1" x14ac:dyDescent="0.4">
      <c r="B10" s="53" t="s">
        <v>5</v>
      </c>
      <c r="C10" s="2"/>
      <c r="D10" s="111"/>
      <c r="E10" s="112"/>
      <c r="F10" s="112"/>
      <c r="G10" s="113"/>
      <c r="H10" s="2"/>
      <c r="J10" s="56" t="s">
        <v>6</v>
      </c>
      <c r="K10" s="111"/>
      <c r="L10" s="127"/>
      <c r="M10" s="127"/>
      <c r="N10" s="126"/>
    </row>
    <row r="11" spans="2:14" ht="9" customHeight="1" thickBot="1" x14ac:dyDescent="0.3">
      <c r="B11" s="55"/>
      <c r="C11" s="2"/>
      <c r="D11" s="2"/>
      <c r="E11" s="2"/>
      <c r="F11" s="2"/>
      <c r="G11" s="2"/>
      <c r="H11" s="2"/>
      <c r="I11" s="2"/>
      <c r="J11" s="2"/>
      <c r="K11" s="2"/>
      <c r="L11" s="2"/>
    </row>
    <row r="12" spans="2:14" ht="35.1" customHeight="1" thickBot="1" x14ac:dyDescent="0.4">
      <c r="B12" s="53" t="s">
        <v>7</v>
      </c>
      <c r="C12" s="2"/>
      <c r="D12" s="111"/>
      <c r="E12" s="112"/>
      <c r="F12" s="113"/>
      <c r="G12" s="56" t="s">
        <v>8</v>
      </c>
      <c r="H12" s="111"/>
      <c r="I12" s="113"/>
      <c r="K12" s="54" t="s">
        <v>9</v>
      </c>
      <c r="L12" s="111"/>
      <c r="M12" s="127"/>
      <c r="N12" s="126"/>
    </row>
    <row r="13" spans="2:14" ht="9" customHeight="1" thickBot="1" x14ac:dyDescent="0.3">
      <c r="B13" s="55"/>
      <c r="C13" s="2"/>
      <c r="D13" s="2"/>
      <c r="E13" s="2"/>
      <c r="F13" s="2"/>
      <c r="G13" s="2"/>
      <c r="H13" s="2"/>
      <c r="I13" s="3"/>
      <c r="J13" s="2"/>
      <c r="K13" s="2"/>
      <c r="L13" s="2"/>
    </row>
    <row r="14" spans="2:14" ht="35.1" customHeight="1" thickBot="1" x14ac:dyDescent="0.4">
      <c r="B14" s="53" t="s">
        <v>10</v>
      </c>
      <c r="C14" s="22"/>
      <c r="D14" s="111"/>
      <c r="E14" s="112"/>
      <c r="F14" s="113"/>
      <c r="G14" s="2"/>
      <c r="H14" s="2"/>
      <c r="I14" s="3"/>
      <c r="J14" s="2"/>
      <c r="K14" s="2"/>
      <c r="L14" s="2"/>
    </row>
    <row r="15" spans="2:14" ht="30" customHeight="1" thickBot="1" x14ac:dyDescent="0.3">
      <c r="B15" s="102" t="s">
        <v>11</v>
      </c>
      <c r="C15" s="102"/>
      <c r="D15" s="102"/>
      <c r="E15" s="28"/>
      <c r="F15" s="105" t="s">
        <v>12</v>
      </c>
      <c r="G15" s="106"/>
      <c r="H15" s="57" t="s">
        <v>13</v>
      </c>
      <c r="I15" s="58" t="s">
        <v>14</v>
      </c>
      <c r="J15" s="58" t="s">
        <v>15</v>
      </c>
      <c r="K15" s="58" t="s">
        <v>16</v>
      </c>
      <c r="L15" s="58" t="s">
        <v>17</v>
      </c>
      <c r="M15" s="58" t="s">
        <v>18</v>
      </c>
      <c r="N15" s="57" t="s">
        <v>19</v>
      </c>
    </row>
    <row r="16" spans="2:14" ht="35.1" customHeight="1" thickBot="1" x14ac:dyDescent="0.4">
      <c r="B16" s="111"/>
      <c r="C16" s="112"/>
      <c r="D16" s="112"/>
      <c r="E16" s="113"/>
      <c r="F16" s="105"/>
      <c r="G16" s="106"/>
      <c r="H16" s="59"/>
      <c r="I16" s="59">
        <v>4</v>
      </c>
      <c r="J16" s="59">
        <v>4</v>
      </c>
      <c r="K16" s="59">
        <v>4</v>
      </c>
      <c r="L16" s="59">
        <v>4</v>
      </c>
      <c r="M16" s="59">
        <v>4</v>
      </c>
      <c r="N16" s="59"/>
    </row>
    <row r="17" spans="2:14" s="4" customFormat="1" ht="35.1" customHeight="1" thickBot="1" x14ac:dyDescent="0.4">
      <c r="B17" s="111"/>
      <c r="C17" s="112"/>
      <c r="D17" s="112"/>
      <c r="E17" s="113"/>
    </row>
    <row r="18" spans="2:14" s="4" customFormat="1" ht="39.950000000000003" customHeight="1" x14ac:dyDescent="0.25"/>
    <row r="19" spans="2:14" ht="23.45" customHeight="1" x14ac:dyDescent="0.3">
      <c r="B19" s="81" t="s">
        <v>20</v>
      </c>
      <c r="C19" s="81"/>
      <c r="D19" s="81"/>
      <c r="E19" s="81"/>
      <c r="F19" s="81"/>
      <c r="G19" s="81"/>
      <c r="H19" s="81"/>
      <c r="I19" s="81"/>
      <c r="J19" s="81"/>
      <c r="K19" s="81"/>
      <c r="L19" s="81"/>
      <c r="M19" s="103"/>
      <c r="N19" s="103"/>
    </row>
    <row r="20" spans="2:14" ht="0.6" customHeight="1" x14ac:dyDescent="0.25">
      <c r="B20" s="5"/>
      <c r="C20" s="5"/>
      <c r="D20" s="5"/>
      <c r="E20" s="5"/>
      <c r="F20" s="5"/>
      <c r="G20" s="5"/>
      <c r="H20" s="5"/>
      <c r="I20" s="5"/>
      <c r="J20" s="5"/>
      <c r="K20" s="5"/>
    </row>
    <row r="21" spans="2:14" ht="19.899999999999999" customHeight="1" x14ac:dyDescent="0.3">
      <c r="B21" s="107" t="s">
        <v>21</v>
      </c>
      <c r="C21" s="107"/>
      <c r="D21" s="107"/>
      <c r="E21" s="107"/>
      <c r="F21" s="107"/>
      <c r="G21" s="107"/>
      <c r="H21" s="107"/>
      <c r="I21" s="107"/>
      <c r="J21" s="107"/>
      <c r="K21" s="107"/>
      <c r="L21" s="107"/>
      <c r="M21" s="107"/>
      <c r="N21" s="107"/>
    </row>
    <row r="22" spans="2:14" ht="39.950000000000003" customHeight="1" x14ac:dyDescent="0.25">
      <c r="B22" s="83"/>
      <c r="C22" s="131"/>
      <c r="D22" s="131"/>
      <c r="E22" s="131"/>
      <c r="F22" s="131"/>
      <c r="G22" s="131"/>
      <c r="H22" s="131"/>
      <c r="I22" s="131"/>
      <c r="J22" s="131"/>
      <c r="K22" s="131"/>
      <c r="L22" s="131"/>
      <c r="M22" s="131"/>
      <c r="N22" s="132"/>
    </row>
    <row r="23" spans="2:14" ht="39.950000000000003" customHeight="1" x14ac:dyDescent="0.25">
      <c r="B23" s="133"/>
      <c r="C23" s="134"/>
      <c r="D23" s="134"/>
      <c r="E23" s="134"/>
      <c r="F23" s="134"/>
      <c r="G23" s="134"/>
      <c r="H23" s="134"/>
      <c r="I23" s="134"/>
      <c r="J23" s="134"/>
      <c r="K23" s="134"/>
      <c r="L23" s="134"/>
      <c r="M23" s="134"/>
      <c r="N23" s="135"/>
    </row>
    <row r="24" spans="2:14" ht="39.950000000000003" customHeight="1" x14ac:dyDescent="0.25">
      <c r="B24" s="133"/>
      <c r="C24" s="134"/>
      <c r="D24" s="134"/>
      <c r="E24" s="134"/>
      <c r="F24" s="134"/>
      <c r="G24" s="134"/>
      <c r="H24" s="134"/>
      <c r="I24" s="134"/>
      <c r="J24" s="134"/>
      <c r="K24" s="134"/>
      <c r="L24" s="134"/>
      <c r="M24" s="134"/>
      <c r="N24" s="135"/>
    </row>
    <row r="25" spans="2:14" ht="39.950000000000003" customHeight="1" x14ac:dyDescent="0.25">
      <c r="B25" s="136"/>
      <c r="C25" s="137"/>
      <c r="D25" s="137"/>
      <c r="E25" s="137"/>
      <c r="F25" s="137"/>
      <c r="G25" s="137"/>
      <c r="H25" s="137"/>
      <c r="I25" s="137"/>
      <c r="J25" s="137"/>
      <c r="K25" s="137"/>
      <c r="L25" s="137"/>
      <c r="M25" s="137"/>
      <c r="N25" s="138"/>
    </row>
    <row r="26" spans="2:14" x14ac:dyDescent="0.25">
      <c r="B26" s="116" t="s">
        <v>66</v>
      </c>
      <c r="C26" s="117"/>
      <c r="D26" s="117"/>
      <c r="E26" s="117"/>
      <c r="F26" s="117"/>
      <c r="G26" s="117"/>
      <c r="H26" s="117"/>
      <c r="I26" s="117"/>
      <c r="J26" s="117"/>
      <c r="K26" s="117"/>
      <c r="L26" s="117"/>
      <c r="M26" s="117"/>
      <c r="N26" s="118"/>
    </row>
    <row r="27" spans="2:14" ht="13.15" customHeight="1" x14ac:dyDescent="0.25">
      <c r="B27" s="119"/>
      <c r="C27" s="117"/>
      <c r="D27" s="117"/>
      <c r="E27" s="117"/>
      <c r="F27" s="117"/>
      <c r="G27" s="117"/>
      <c r="H27" s="117"/>
      <c r="I27" s="117"/>
      <c r="J27" s="117"/>
      <c r="K27" s="117"/>
      <c r="L27" s="117"/>
      <c r="M27" s="117"/>
      <c r="N27" s="118"/>
    </row>
    <row r="28" spans="2:14" ht="14.45" hidden="1" customHeight="1" x14ac:dyDescent="0.25">
      <c r="B28" s="6"/>
      <c r="C28" s="7"/>
      <c r="D28" s="7"/>
      <c r="E28" s="7"/>
      <c r="F28" s="7"/>
      <c r="G28" s="7"/>
      <c r="H28" s="7"/>
      <c r="I28" s="7"/>
      <c r="J28" s="7"/>
      <c r="K28" s="7"/>
      <c r="L28" s="7"/>
    </row>
    <row r="29" spans="2:14" ht="9" hidden="1" customHeight="1" x14ac:dyDescent="0.25">
      <c r="B29" s="6"/>
      <c r="C29" s="7"/>
      <c r="D29" s="7"/>
      <c r="E29" s="7"/>
      <c r="F29" s="7"/>
      <c r="G29" s="7"/>
      <c r="H29" s="7"/>
      <c r="I29" s="7"/>
      <c r="J29" s="7"/>
      <c r="K29" s="7"/>
      <c r="L29" s="7"/>
    </row>
    <row r="30" spans="2:14" ht="9" hidden="1" customHeight="1" x14ac:dyDescent="0.25">
      <c r="B30" s="6"/>
      <c r="C30" s="7"/>
      <c r="D30" s="7"/>
      <c r="E30" s="7"/>
      <c r="F30" s="7"/>
      <c r="G30" s="7"/>
      <c r="H30" s="7"/>
      <c r="I30" s="7"/>
      <c r="J30" s="7"/>
      <c r="K30" s="7"/>
      <c r="L30" s="7"/>
    </row>
    <row r="31" spans="2:14" ht="7.15" hidden="1" customHeight="1" thickBot="1" x14ac:dyDescent="0.3">
      <c r="B31" s="6"/>
      <c r="C31" s="7"/>
      <c r="D31" s="7"/>
      <c r="E31" s="7"/>
      <c r="F31" s="7"/>
      <c r="G31" s="7"/>
      <c r="H31" s="7"/>
      <c r="I31" s="7"/>
      <c r="J31" s="7"/>
      <c r="K31" s="7"/>
      <c r="L31" s="7"/>
    </row>
    <row r="32" spans="2:14" ht="3" hidden="1" customHeight="1" x14ac:dyDescent="0.25"/>
    <row r="33" spans="2:16" ht="15.6" hidden="1" customHeight="1" x14ac:dyDescent="0.25">
      <c r="B33" s="8"/>
    </row>
    <row r="34" spans="2:16" ht="0.6" customHeight="1" x14ac:dyDescent="0.25">
      <c r="B34" s="8"/>
    </row>
    <row r="35" spans="2:16" ht="15.6" hidden="1" customHeight="1" x14ac:dyDescent="0.25">
      <c r="B35" s="8"/>
    </row>
    <row r="36" spans="2:16" ht="20.45" customHeight="1" x14ac:dyDescent="0.25">
      <c r="B36" s="23" t="s">
        <v>22</v>
      </c>
      <c r="C36" s="23" t="s">
        <v>23</v>
      </c>
      <c r="D36" s="120" t="s">
        <v>24</v>
      </c>
      <c r="E36" s="121"/>
      <c r="F36" s="121"/>
      <c r="G36" s="121"/>
      <c r="H36" s="121"/>
      <c r="I36" s="122"/>
      <c r="J36" s="72" t="s">
        <v>25</v>
      </c>
      <c r="K36" s="72" t="s">
        <v>26</v>
      </c>
      <c r="L36" s="72" t="s">
        <v>27</v>
      </c>
      <c r="M36" s="72" t="s">
        <v>28</v>
      </c>
      <c r="N36" s="114" t="s">
        <v>29</v>
      </c>
    </row>
    <row r="37" spans="2:16" ht="24.75" customHeight="1" x14ac:dyDescent="0.25">
      <c r="B37" s="9"/>
      <c r="C37" s="9"/>
      <c r="D37" s="60" t="s">
        <v>30</v>
      </c>
      <c r="E37" s="60" t="s">
        <v>31</v>
      </c>
      <c r="F37" s="60" t="s">
        <v>30</v>
      </c>
      <c r="G37" s="60" t="s">
        <v>32</v>
      </c>
      <c r="H37" s="60" t="s">
        <v>30</v>
      </c>
      <c r="I37" s="60" t="s">
        <v>32</v>
      </c>
      <c r="J37" s="73"/>
      <c r="K37" s="73"/>
      <c r="L37" s="73"/>
      <c r="M37" s="73"/>
      <c r="N37" s="115"/>
    </row>
    <row r="38" spans="2:16" ht="30" customHeight="1" thickBot="1" x14ac:dyDescent="0.5">
      <c r="B38" s="64" t="s">
        <v>33</v>
      </c>
      <c r="C38" s="65">
        <v>43101</v>
      </c>
      <c r="D38" s="66">
        <v>0.29166666666666669</v>
      </c>
      <c r="E38" s="66">
        <v>0.5</v>
      </c>
      <c r="F38" s="66">
        <v>0.52083333333333304</v>
      </c>
      <c r="G38" s="66">
        <v>0.75</v>
      </c>
      <c r="H38" s="66"/>
      <c r="I38" s="66"/>
      <c r="J38" s="67">
        <f>24*((IF(D38&gt;E38,E38+1-D38,E38-D38))+(IF(F38&gt;G38,G38+1-F38,G38-F38))+(IF(H38&gt;I38,I38+1-H38,I38-H38)))</f>
        <v>10.500000000000007</v>
      </c>
      <c r="K38" s="68"/>
      <c r="L38" s="68"/>
      <c r="M38" s="67"/>
      <c r="N38" s="67">
        <f>IF(J38&gt;8,J38-8,0)</f>
        <v>2.5000000000000071</v>
      </c>
    </row>
    <row r="39" spans="2:16" ht="30" customHeight="1" x14ac:dyDescent="0.25">
      <c r="B39" s="30" t="s">
        <v>13</v>
      </c>
      <c r="C39" s="31"/>
      <c r="D39" s="32"/>
      <c r="E39" s="32"/>
      <c r="F39" s="32"/>
      <c r="G39" s="32"/>
      <c r="H39" s="32"/>
      <c r="I39" s="32"/>
      <c r="J39" s="33">
        <f t="shared" ref="J39:J45" si="0">24*((IF(D39&gt;E39,E39+1-D39,E39-D39))+(IF(F39&gt;G39,G39+1-F39,G39-F39))+(IF(H39&gt;I39,I39+1-H39,I39-H39)))</f>
        <v>0</v>
      </c>
      <c r="K39" s="34"/>
      <c r="L39" s="34"/>
      <c r="M39" s="35">
        <f>IF(SUM($H$16:$N$16)&lt;40,IF(SUM(J39:K39)&gt;H16,SUM(J39:K39)-H16,0),0)</f>
        <v>0</v>
      </c>
      <c r="N39" s="36" t="str">
        <f t="shared" ref="N39:N44" si="1">IF(W39&gt;0,W39," ")</f>
        <v xml:space="preserve"> </v>
      </c>
    </row>
    <row r="40" spans="2:16" ht="30" customHeight="1" x14ac:dyDescent="0.25">
      <c r="B40" s="21" t="s">
        <v>14</v>
      </c>
      <c r="C40" s="16">
        <v>43241</v>
      </c>
      <c r="D40" s="17">
        <v>0.33333333333333298</v>
      </c>
      <c r="E40" s="17">
        <v>0.5</v>
      </c>
      <c r="F40" s="17"/>
      <c r="G40" s="17"/>
      <c r="H40" s="17"/>
      <c r="I40" s="17"/>
      <c r="J40" s="18">
        <f t="shared" si="0"/>
        <v>4.0000000000000089</v>
      </c>
      <c r="K40" s="19"/>
      <c r="L40" s="19"/>
      <c r="M40" s="20">
        <f>IF(SUM($H$16:$N$16)&lt;40,IF(SUM(J40:K40)&gt;I16,SUM(J40:K40)-I16,0),0)</f>
        <v>8.8817841970012523E-15</v>
      </c>
      <c r="N40" s="37"/>
      <c r="O40" s="13"/>
    </row>
    <row r="41" spans="2:16" ht="30" customHeight="1" x14ac:dyDescent="0.25">
      <c r="B41" s="21" t="s">
        <v>15</v>
      </c>
      <c r="C41" s="16">
        <v>43242</v>
      </c>
      <c r="D41" s="17">
        <v>0.33333333333333298</v>
      </c>
      <c r="E41" s="17">
        <v>0.562499999999999</v>
      </c>
      <c r="F41" s="17"/>
      <c r="G41" s="17"/>
      <c r="H41" s="17"/>
      <c r="I41" s="17"/>
      <c r="J41" s="18">
        <f t="shared" si="0"/>
        <v>5.499999999999984</v>
      </c>
      <c r="K41" s="19"/>
      <c r="L41" s="19"/>
      <c r="M41" s="20">
        <f>IF(SUM($H$16:$N$16)&lt;40,IF(SUM(J41:K41)&gt;J16,SUM(J41:K41)-J16,0),0)</f>
        <v>1.499999999999984</v>
      </c>
      <c r="N41" s="37"/>
    </row>
    <row r="42" spans="2:16" ht="30" customHeight="1" x14ac:dyDescent="0.25">
      <c r="B42" s="21" t="s">
        <v>16</v>
      </c>
      <c r="C42" s="16">
        <v>43243</v>
      </c>
      <c r="D42" s="17">
        <v>0.33333333333333298</v>
      </c>
      <c r="E42" s="17">
        <v>0.562499999999999</v>
      </c>
      <c r="F42" s="17"/>
      <c r="G42" s="17"/>
      <c r="H42" s="17"/>
      <c r="I42" s="17"/>
      <c r="J42" s="18">
        <f t="shared" si="0"/>
        <v>5.499999999999984</v>
      </c>
      <c r="K42" s="19"/>
      <c r="L42" s="19"/>
      <c r="M42" s="20">
        <f>IF(SUM($H$16:$N$16)&lt;40,IF(SUM(J42:K42)&gt;K16,SUM(J42:K42)-K16,0),0)</f>
        <v>1.499999999999984</v>
      </c>
      <c r="N42" s="37"/>
    </row>
    <row r="43" spans="2:16" ht="30" customHeight="1" x14ac:dyDescent="0.35">
      <c r="B43" s="21" t="s">
        <v>17</v>
      </c>
      <c r="C43" s="16">
        <v>43244</v>
      </c>
      <c r="D43" s="17">
        <v>0.33333333333333298</v>
      </c>
      <c r="E43" s="17">
        <v>0.562499999999999</v>
      </c>
      <c r="F43" s="17"/>
      <c r="G43" s="17"/>
      <c r="H43" s="17"/>
      <c r="I43" s="17"/>
      <c r="J43" s="18">
        <f t="shared" si="0"/>
        <v>5.499999999999984</v>
      </c>
      <c r="K43" s="19"/>
      <c r="L43" s="19"/>
      <c r="M43" s="20">
        <f>IF(SUM($H$16:$N$16)&lt;40,IF(SUM(J43:K43)&gt;L16,SUM(J43:K43)-L16,0),0)</f>
        <v>1.499999999999984</v>
      </c>
      <c r="N43" s="37"/>
      <c r="P43" s="70"/>
    </row>
    <row r="44" spans="2:16" ht="30" customHeight="1" x14ac:dyDescent="0.35">
      <c r="B44" s="21" t="s">
        <v>34</v>
      </c>
      <c r="C44" s="16">
        <v>43245</v>
      </c>
      <c r="D44" s="17">
        <v>0.33333333333333298</v>
      </c>
      <c r="E44" s="17">
        <v>0.5</v>
      </c>
      <c r="F44" s="17"/>
      <c r="G44" s="17"/>
      <c r="H44" s="17"/>
      <c r="I44" s="17"/>
      <c r="J44" s="18">
        <f t="shared" si="0"/>
        <v>4.0000000000000089</v>
      </c>
      <c r="K44" s="19"/>
      <c r="L44" s="19"/>
      <c r="M44" s="20">
        <f>IF(SUM($H$16:$N$16)&lt;40,IF(SUM(J44:K44)&gt;M16,SUM(J44:K44)-M16,0),0)</f>
        <v>8.8817841970012523E-15</v>
      </c>
      <c r="N44" s="37" t="str">
        <f t="shared" si="1"/>
        <v xml:space="preserve"> </v>
      </c>
      <c r="P44" s="70"/>
    </row>
    <row r="45" spans="2:16" ht="30" customHeight="1" thickBot="1" x14ac:dyDescent="0.4">
      <c r="B45" s="38" t="s">
        <v>19</v>
      </c>
      <c r="C45" s="39"/>
      <c r="D45" s="40"/>
      <c r="E45" s="40"/>
      <c r="F45" s="40"/>
      <c r="G45" s="40"/>
      <c r="H45" s="40"/>
      <c r="I45" s="40"/>
      <c r="J45" s="41">
        <f t="shared" si="0"/>
        <v>0</v>
      </c>
      <c r="K45" s="42"/>
      <c r="L45" s="42"/>
      <c r="M45" s="43">
        <f>IF(SUM($H$16:$N$16)&lt;40,IF(SUM(J45:K45)&gt;N16,SUM(J45:K45)-N16,0),0)</f>
        <v>0</v>
      </c>
      <c r="N45" s="44"/>
      <c r="P45" s="70"/>
    </row>
    <row r="46" spans="2:16" ht="30" customHeight="1" x14ac:dyDescent="0.35">
      <c r="B46" s="108"/>
      <c r="C46" s="109"/>
      <c r="D46" s="109"/>
      <c r="E46" s="109"/>
      <c r="F46" s="109"/>
      <c r="G46" s="109"/>
      <c r="H46" s="109"/>
      <c r="I46" s="110"/>
      <c r="J46" s="29">
        <f>SUM(J39:J45)</f>
        <v>24.499999999999972</v>
      </c>
      <c r="K46" s="45">
        <f>SUM(K39:K45)</f>
        <v>0</v>
      </c>
      <c r="L46" s="45"/>
      <c r="M46" s="29">
        <f>IF(SUM(M39:M45)&gt;0,SUM(M39:M45)-N46,0)</f>
        <v>4.4999999999999698</v>
      </c>
      <c r="N46" s="29">
        <f>IF(SUM(J46:K46)&gt;40,SUM(J46:K46)-40,0)</f>
        <v>0</v>
      </c>
      <c r="P46" s="70"/>
    </row>
    <row r="47" spans="2:16" ht="25.15" customHeight="1" x14ac:dyDescent="0.25">
      <c r="B47" s="46"/>
      <c r="C47" s="15"/>
      <c r="D47" s="15"/>
      <c r="E47" s="5"/>
      <c r="F47" s="46"/>
      <c r="G47" s="15"/>
      <c r="H47" s="15"/>
      <c r="K47" s="46"/>
      <c r="L47" s="15"/>
      <c r="M47" s="15"/>
    </row>
    <row r="48" spans="2:16" ht="25.15" customHeight="1" x14ac:dyDescent="0.25">
      <c r="B48" s="92"/>
      <c r="C48" s="92"/>
      <c r="D48" s="92"/>
      <c r="E48" s="5"/>
      <c r="F48" s="92"/>
      <c r="G48" s="92"/>
      <c r="H48" s="92"/>
      <c r="I48" s="92"/>
      <c r="K48" s="92"/>
      <c r="L48" s="92"/>
      <c r="M48" s="92"/>
      <c r="N48" s="92"/>
    </row>
    <row r="49" spans="2:14" ht="25.15" customHeight="1" x14ac:dyDescent="0.25">
      <c r="B49" s="93"/>
      <c r="C49" s="93"/>
      <c r="D49" s="93"/>
      <c r="E49" s="5"/>
      <c r="F49" s="93"/>
      <c r="G49" s="93"/>
      <c r="H49" s="93"/>
      <c r="I49" s="93"/>
      <c r="K49" s="93"/>
      <c r="L49" s="93"/>
      <c r="M49" s="93"/>
      <c r="N49" s="93"/>
    </row>
    <row r="50" spans="2:14" ht="16.899999999999999" customHeight="1" x14ac:dyDescent="0.25">
      <c r="B50" s="53" t="s">
        <v>35</v>
      </c>
      <c r="C50" s="61"/>
      <c r="D50" s="56" t="s">
        <v>23</v>
      </c>
      <c r="E50" s="61"/>
      <c r="F50" s="101" t="s">
        <v>36</v>
      </c>
      <c r="G50" s="101"/>
      <c r="I50" s="56" t="s">
        <v>23</v>
      </c>
      <c r="J50" s="61"/>
      <c r="K50" s="53" t="s">
        <v>37</v>
      </c>
      <c r="L50" s="62"/>
      <c r="N50" s="53" t="s">
        <v>23</v>
      </c>
    </row>
    <row r="51" spans="2:14" ht="16.899999999999999" customHeight="1" x14ac:dyDescent="0.25">
      <c r="B51" s="62"/>
      <c r="C51" s="61"/>
      <c r="D51" s="63"/>
      <c r="E51" s="61"/>
      <c r="F51" s="101"/>
      <c r="G51" s="101"/>
      <c r="H51" s="63"/>
      <c r="I51" s="61"/>
      <c r="J51" s="61"/>
      <c r="K51" s="62"/>
      <c r="L51" s="62"/>
      <c r="M51" s="61"/>
    </row>
    <row r="52" spans="2:14" ht="30" customHeight="1" thickBot="1" x14ac:dyDescent="0.3"/>
    <row r="53" spans="2:14" ht="20.25" x14ac:dyDescent="0.3">
      <c r="B53" s="77" t="s">
        <v>38</v>
      </c>
      <c r="C53" s="78"/>
      <c r="D53" s="78"/>
      <c r="E53" s="78"/>
      <c r="F53" s="78"/>
      <c r="G53" s="79"/>
      <c r="I53" s="77" t="s">
        <v>39</v>
      </c>
      <c r="J53" s="78"/>
      <c r="K53" s="78"/>
      <c r="L53" s="78"/>
      <c r="M53" s="78"/>
      <c r="N53" s="100"/>
    </row>
    <row r="54" spans="2:14" ht="20.25" x14ac:dyDescent="0.3">
      <c r="B54" s="80" t="s">
        <v>40</v>
      </c>
      <c r="C54" s="81"/>
      <c r="D54" s="81"/>
      <c r="E54" s="81"/>
      <c r="F54" s="81"/>
      <c r="G54" s="82"/>
      <c r="I54" s="80"/>
      <c r="J54" s="81"/>
      <c r="K54" s="81"/>
      <c r="L54" s="81"/>
      <c r="M54" s="81"/>
      <c r="N54" s="82"/>
    </row>
    <row r="55" spans="2:14" ht="20.25" x14ac:dyDescent="0.3">
      <c r="B55" s="80" t="s">
        <v>41</v>
      </c>
      <c r="C55" s="81"/>
      <c r="D55" s="81"/>
      <c r="E55" s="81"/>
      <c r="F55" s="81"/>
      <c r="G55" s="82"/>
      <c r="I55" s="94"/>
      <c r="J55" s="95"/>
      <c r="K55" s="95"/>
      <c r="L55" s="95"/>
      <c r="M55" s="95"/>
      <c r="N55" s="96"/>
    </row>
    <row r="56" spans="2:14" ht="15" customHeight="1" x14ac:dyDescent="0.3">
      <c r="B56" s="50"/>
      <c r="C56" s="49"/>
      <c r="D56" s="49"/>
      <c r="E56" s="47"/>
      <c r="F56" s="47"/>
      <c r="G56" s="48"/>
      <c r="I56" s="94"/>
      <c r="J56" s="95"/>
      <c r="K56" s="95"/>
      <c r="L56" s="95"/>
      <c r="M56" s="95"/>
      <c r="N56" s="96"/>
    </row>
    <row r="57" spans="2:14" ht="20.25" x14ac:dyDescent="0.3">
      <c r="B57" s="50"/>
      <c r="C57" s="51" t="s">
        <v>42</v>
      </c>
      <c r="D57" s="49"/>
      <c r="E57" s="47"/>
      <c r="F57" s="47"/>
      <c r="G57" s="48"/>
      <c r="I57" s="94"/>
      <c r="J57" s="95"/>
      <c r="K57" s="95"/>
      <c r="L57" s="95"/>
      <c r="M57" s="95"/>
      <c r="N57" s="96"/>
    </row>
    <row r="58" spans="2:14" ht="20.25" x14ac:dyDescent="0.3">
      <c r="B58" s="52"/>
      <c r="C58" s="47"/>
      <c r="D58" s="47"/>
      <c r="E58" s="47"/>
      <c r="F58" s="47"/>
      <c r="G58" s="48"/>
      <c r="I58" s="94"/>
      <c r="J58" s="95"/>
      <c r="K58" s="95"/>
      <c r="L58" s="95"/>
      <c r="M58" s="95"/>
      <c r="N58" s="96"/>
    </row>
    <row r="59" spans="2:14" ht="20.25" x14ac:dyDescent="0.3">
      <c r="B59" s="52"/>
      <c r="C59" s="51" t="s">
        <v>43</v>
      </c>
      <c r="D59" s="47"/>
      <c r="E59" s="47"/>
      <c r="F59" s="47"/>
      <c r="G59" s="48"/>
      <c r="I59" s="94"/>
      <c r="J59" s="95"/>
      <c r="K59" s="95"/>
      <c r="L59" s="95"/>
      <c r="M59" s="95"/>
      <c r="N59" s="96"/>
    </row>
    <row r="60" spans="2:14" ht="20.25" x14ac:dyDescent="0.3">
      <c r="B60" s="52"/>
      <c r="C60" s="47"/>
      <c r="D60" s="47"/>
      <c r="E60" s="47"/>
      <c r="F60" s="47"/>
      <c r="G60" s="48"/>
      <c r="I60" s="94"/>
      <c r="J60" s="95"/>
      <c r="K60" s="95"/>
      <c r="L60" s="95"/>
      <c r="M60" s="95"/>
      <c r="N60" s="96"/>
    </row>
    <row r="61" spans="2:14" ht="15.75" thickBot="1" x14ac:dyDescent="0.3">
      <c r="B61" s="25"/>
      <c r="C61" s="26"/>
      <c r="D61" s="26"/>
      <c r="E61" s="26"/>
      <c r="F61" s="26"/>
      <c r="G61" s="27"/>
      <c r="I61" s="94"/>
      <c r="J61" s="95"/>
      <c r="K61" s="95"/>
      <c r="L61" s="95"/>
      <c r="M61" s="95"/>
      <c r="N61" s="96"/>
    </row>
    <row r="62" spans="2:14" x14ac:dyDescent="0.25">
      <c r="I62" s="94"/>
      <c r="J62" s="95"/>
      <c r="K62" s="95"/>
      <c r="L62" s="95"/>
      <c r="M62" s="95"/>
      <c r="N62" s="96"/>
    </row>
    <row r="63" spans="2:14" ht="15.75" thickBot="1" x14ac:dyDescent="0.3">
      <c r="I63" s="97"/>
      <c r="J63" s="98"/>
      <c r="K63" s="98"/>
      <c r="L63" s="98"/>
      <c r="M63" s="98"/>
      <c r="N63" s="99"/>
    </row>
    <row r="89" spans="3:3" x14ac:dyDescent="0.25">
      <c r="C89" s="10">
        <v>0.29166666666666669</v>
      </c>
    </row>
    <row r="90" spans="3:3" x14ac:dyDescent="0.25">
      <c r="C90" s="10">
        <v>0.30208333333333331</v>
      </c>
    </row>
    <row r="91" spans="3:3" x14ac:dyDescent="0.25">
      <c r="C91" s="10">
        <v>0.3125</v>
      </c>
    </row>
    <row r="92" spans="3:3" x14ac:dyDescent="0.25">
      <c r="C92" s="10">
        <v>0.32291666666666702</v>
      </c>
    </row>
    <row r="93" spans="3:3" x14ac:dyDescent="0.25">
      <c r="C93" s="10">
        <v>0.33333333333333298</v>
      </c>
    </row>
    <row r="94" spans="3:3" x14ac:dyDescent="0.25">
      <c r="C94" s="10">
        <v>0.34375</v>
      </c>
    </row>
    <row r="95" spans="3:3" x14ac:dyDescent="0.25">
      <c r="C95" s="10">
        <v>0.35416666666666602</v>
      </c>
    </row>
    <row r="96" spans="3:3" x14ac:dyDescent="0.25">
      <c r="C96" s="10">
        <v>0.36458333333333298</v>
      </c>
    </row>
    <row r="97" spans="3:3" x14ac:dyDescent="0.25">
      <c r="C97" s="10">
        <v>0.375</v>
      </c>
    </row>
    <row r="98" spans="3:3" x14ac:dyDescent="0.25">
      <c r="C98" s="10">
        <v>0.38541666666666602</v>
      </c>
    </row>
    <row r="99" spans="3:3" x14ac:dyDescent="0.25">
      <c r="C99" s="10">
        <v>0.39583333333333298</v>
      </c>
    </row>
    <row r="100" spans="3:3" x14ac:dyDescent="0.25">
      <c r="C100" s="10">
        <v>0.40625</v>
      </c>
    </row>
    <row r="101" spans="3:3" x14ac:dyDescent="0.25">
      <c r="C101" s="10">
        <v>0.41666666666666702</v>
      </c>
    </row>
    <row r="102" spans="3:3" x14ac:dyDescent="0.25">
      <c r="C102" s="10">
        <v>0.42708333333333298</v>
      </c>
    </row>
    <row r="103" spans="3:3" x14ac:dyDescent="0.25">
      <c r="C103" s="10">
        <v>0.4375</v>
      </c>
    </row>
    <row r="104" spans="3:3" x14ac:dyDescent="0.25">
      <c r="C104" s="10">
        <v>0.44791666666666602</v>
      </c>
    </row>
    <row r="105" spans="3:3" x14ac:dyDescent="0.25">
      <c r="C105" s="10">
        <v>0.45833333333333298</v>
      </c>
    </row>
    <row r="106" spans="3:3" x14ac:dyDescent="0.25">
      <c r="C106" s="10">
        <v>0.46875</v>
      </c>
    </row>
    <row r="107" spans="3:3" x14ac:dyDescent="0.25">
      <c r="C107" s="10">
        <v>0.47916666666666602</v>
      </c>
    </row>
    <row r="108" spans="3:3" x14ac:dyDescent="0.25">
      <c r="C108" s="10">
        <v>0.48958333333333298</v>
      </c>
    </row>
    <row r="109" spans="3:3" x14ac:dyDescent="0.25">
      <c r="C109" s="10">
        <v>0.5</v>
      </c>
    </row>
    <row r="110" spans="3:3" x14ac:dyDescent="0.25">
      <c r="C110" s="10">
        <v>0.51041666666666596</v>
      </c>
    </row>
    <row r="111" spans="3:3" x14ac:dyDescent="0.25">
      <c r="C111" s="10">
        <v>0.52083333333333304</v>
      </c>
    </row>
    <row r="112" spans="3:3" x14ac:dyDescent="0.25">
      <c r="C112" s="10">
        <v>0.531249999999999</v>
      </c>
    </row>
    <row r="113" spans="3:3" x14ac:dyDescent="0.25">
      <c r="C113" s="10">
        <v>0.54166666666666596</v>
      </c>
    </row>
    <row r="114" spans="3:3" x14ac:dyDescent="0.25">
      <c r="C114" s="10">
        <v>0.55208333333333304</v>
      </c>
    </row>
    <row r="115" spans="3:3" x14ac:dyDescent="0.25">
      <c r="C115" s="10">
        <v>0.562499999999999</v>
      </c>
    </row>
    <row r="116" spans="3:3" x14ac:dyDescent="0.25">
      <c r="C116" s="10">
        <v>0.57291666666666596</v>
      </c>
    </row>
    <row r="117" spans="3:3" x14ac:dyDescent="0.25">
      <c r="C117" s="10">
        <v>0.58333333333333304</v>
      </c>
    </row>
    <row r="118" spans="3:3" x14ac:dyDescent="0.25">
      <c r="C118" s="10">
        <v>0.593749999999999</v>
      </c>
    </row>
    <row r="119" spans="3:3" x14ac:dyDescent="0.25">
      <c r="C119" s="10">
        <v>0.60416666666666596</v>
      </c>
    </row>
    <row r="120" spans="3:3" x14ac:dyDescent="0.25">
      <c r="C120" s="10">
        <v>0.61458333333333304</v>
      </c>
    </row>
    <row r="121" spans="3:3" x14ac:dyDescent="0.25">
      <c r="C121" s="10">
        <v>0.624999999999999</v>
      </c>
    </row>
    <row r="122" spans="3:3" x14ac:dyDescent="0.25">
      <c r="C122" s="10">
        <v>0.63541666666666596</v>
      </c>
    </row>
    <row r="123" spans="3:3" x14ac:dyDescent="0.25">
      <c r="C123" s="10">
        <v>0.64583333333333204</v>
      </c>
    </row>
    <row r="124" spans="3:3" x14ac:dyDescent="0.25">
      <c r="C124" s="10">
        <v>0.656249999999999</v>
      </c>
    </row>
    <row r="125" spans="3:3" x14ac:dyDescent="0.25">
      <c r="C125" s="10">
        <v>0.66666666666666596</v>
      </c>
    </row>
    <row r="126" spans="3:3" x14ac:dyDescent="0.25">
      <c r="C126" s="10">
        <v>0.67708333333333204</v>
      </c>
    </row>
    <row r="127" spans="3:3" x14ac:dyDescent="0.25">
      <c r="C127" s="10">
        <v>0.687499999999999</v>
      </c>
    </row>
    <row r="128" spans="3:3" x14ac:dyDescent="0.25">
      <c r="C128" s="10">
        <v>0.69791666666666596</v>
      </c>
    </row>
    <row r="129" spans="3:3" x14ac:dyDescent="0.25">
      <c r="C129" s="10">
        <v>0.70833333333333204</v>
      </c>
    </row>
    <row r="130" spans="3:3" x14ac:dyDescent="0.25">
      <c r="C130" s="10">
        <v>0.718749999999999</v>
      </c>
    </row>
    <row r="131" spans="3:3" x14ac:dyDescent="0.25">
      <c r="C131" s="10">
        <v>0.72916666666666496</v>
      </c>
    </row>
    <row r="132" spans="3:3" x14ac:dyDescent="0.25">
      <c r="C132" s="10">
        <v>0.73958333333333204</v>
      </c>
    </row>
    <row r="133" spans="3:3" x14ac:dyDescent="0.25">
      <c r="C133" s="10">
        <v>0.749999999999999</v>
      </c>
    </row>
    <row r="134" spans="3:3" x14ac:dyDescent="0.25">
      <c r="C134" s="10">
        <v>0.76041666666666496</v>
      </c>
    </row>
    <row r="135" spans="3:3" x14ac:dyDescent="0.25">
      <c r="C135" s="10">
        <v>0.77083333333333204</v>
      </c>
    </row>
    <row r="136" spans="3:3" x14ac:dyDescent="0.25">
      <c r="C136" s="10">
        <v>0.781249999999999</v>
      </c>
    </row>
    <row r="137" spans="3:3" x14ac:dyDescent="0.25">
      <c r="C137" s="10">
        <v>0.79166666666666496</v>
      </c>
    </row>
    <row r="138" spans="3:3" x14ac:dyDescent="0.25">
      <c r="C138" s="10">
        <v>0.80208333333333204</v>
      </c>
    </row>
    <row r="139" spans="3:3" x14ac:dyDescent="0.25">
      <c r="C139" s="10">
        <v>0.812499999999998</v>
      </c>
    </row>
    <row r="140" spans="3:3" x14ac:dyDescent="0.25">
      <c r="C140" s="10">
        <v>0.82291666666666496</v>
      </c>
    </row>
    <row r="141" spans="3:3" x14ac:dyDescent="0.25">
      <c r="C141" s="10">
        <v>0.83333333333333204</v>
      </c>
    </row>
    <row r="142" spans="3:3" x14ac:dyDescent="0.25">
      <c r="C142" s="10">
        <v>0.843749999999998</v>
      </c>
    </row>
    <row r="143" spans="3:3" x14ac:dyDescent="0.25">
      <c r="C143" s="10">
        <v>0.85416666666666496</v>
      </c>
    </row>
    <row r="144" spans="3:3" x14ac:dyDescent="0.25">
      <c r="C144" s="10">
        <v>0.86458333333333204</v>
      </c>
    </row>
    <row r="145" spans="3:3" x14ac:dyDescent="0.25">
      <c r="C145" s="10">
        <v>0.874999999999998</v>
      </c>
    </row>
    <row r="146" spans="3:3" x14ac:dyDescent="0.25">
      <c r="C146" s="10">
        <v>0.88541666666666496</v>
      </c>
    </row>
    <row r="147" spans="3:3" x14ac:dyDescent="0.25">
      <c r="C147" s="10">
        <v>0.89583333333333204</v>
      </c>
    </row>
    <row r="148" spans="3:3" x14ac:dyDescent="0.25">
      <c r="C148" s="10">
        <v>0.906249999999998</v>
      </c>
    </row>
    <row r="149" spans="3:3" x14ac:dyDescent="0.25">
      <c r="C149" s="10">
        <v>0.91666666666666496</v>
      </c>
    </row>
    <row r="150" spans="3:3" x14ac:dyDescent="0.25">
      <c r="C150" s="10">
        <v>0.92708333333333104</v>
      </c>
    </row>
    <row r="151" spans="3:3" x14ac:dyDescent="0.25">
      <c r="C151" s="10">
        <v>0.937499999999998</v>
      </c>
    </row>
    <row r="152" spans="3:3" x14ac:dyDescent="0.25">
      <c r="C152" s="10">
        <v>0.94791666666666496</v>
      </c>
    </row>
    <row r="153" spans="3:3" x14ac:dyDescent="0.25">
      <c r="C153" s="10">
        <v>0.95833333333333104</v>
      </c>
    </row>
    <row r="154" spans="3:3" x14ac:dyDescent="0.25">
      <c r="C154" s="10">
        <v>0.968749999999998</v>
      </c>
    </row>
    <row r="155" spans="3:3" x14ac:dyDescent="0.25">
      <c r="C155" s="10">
        <v>0.97916666666666496</v>
      </c>
    </row>
    <row r="156" spans="3:3" x14ac:dyDescent="0.25">
      <c r="C156" s="10">
        <v>0.98958333333333104</v>
      </c>
    </row>
    <row r="157" spans="3:3" x14ac:dyDescent="0.25">
      <c r="C157" s="10">
        <v>0.999999999999998</v>
      </c>
    </row>
    <row r="158" spans="3:3" x14ac:dyDescent="0.25">
      <c r="C158" s="10">
        <v>1.0104166666666601</v>
      </c>
    </row>
    <row r="159" spans="3:3" x14ac:dyDescent="0.25">
      <c r="C159" s="10">
        <v>1.0208333333333299</v>
      </c>
    </row>
    <row r="160" spans="3:3" x14ac:dyDescent="0.25">
      <c r="C160" s="10">
        <v>1.03125</v>
      </c>
    </row>
    <row r="161" spans="3:3" x14ac:dyDescent="0.25">
      <c r="C161" s="10">
        <v>1.0416666666666601</v>
      </c>
    </row>
    <row r="162" spans="3:3" x14ac:dyDescent="0.25">
      <c r="C162" s="10">
        <v>1.0520833333333299</v>
      </c>
    </row>
    <row r="163" spans="3:3" x14ac:dyDescent="0.25">
      <c r="C163" s="10">
        <v>1.0625</v>
      </c>
    </row>
    <row r="164" spans="3:3" x14ac:dyDescent="0.25">
      <c r="C164" s="10">
        <v>1.0729166666666601</v>
      </c>
    </row>
    <row r="165" spans="3:3" x14ac:dyDescent="0.25">
      <c r="C165" s="10">
        <v>1.0833333333333299</v>
      </c>
    </row>
    <row r="166" spans="3:3" x14ac:dyDescent="0.25">
      <c r="C166" s="10">
        <v>1.09375</v>
      </c>
    </row>
    <row r="167" spans="3:3" x14ac:dyDescent="0.25">
      <c r="C167" s="10">
        <v>1.1041666666666601</v>
      </c>
    </row>
    <row r="168" spans="3:3" x14ac:dyDescent="0.25">
      <c r="C168" s="10">
        <v>1.1145833333333299</v>
      </c>
    </row>
    <row r="169" spans="3:3" x14ac:dyDescent="0.25">
      <c r="C169" s="10">
        <v>1.125</v>
      </c>
    </row>
    <row r="170" spans="3:3" x14ac:dyDescent="0.25">
      <c r="C170" s="10">
        <v>1.1354166666666601</v>
      </c>
    </row>
    <row r="171" spans="3:3" x14ac:dyDescent="0.25">
      <c r="C171" s="10">
        <v>1.1458333333333299</v>
      </c>
    </row>
    <row r="172" spans="3:3" x14ac:dyDescent="0.25">
      <c r="C172" s="10">
        <v>1.15625</v>
      </c>
    </row>
    <row r="173" spans="3:3" x14ac:dyDescent="0.25">
      <c r="C173" s="10">
        <v>1.1666666666666601</v>
      </c>
    </row>
    <row r="174" spans="3:3" x14ac:dyDescent="0.25">
      <c r="C174" s="10">
        <v>1.1770833333333299</v>
      </c>
    </row>
    <row r="175" spans="3:3" x14ac:dyDescent="0.25">
      <c r="C175" s="10">
        <v>1.1875</v>
      </c>
    </row>
    <row r="176" spans="3:3" x14ac:dyDescent="0.25">
      <c r="C176" s="10">
        <v>1.1979166666666601</v>
      </c>
    </row>
    <row r="177" spans="3:3" x14ac:dyDescent="0.25">
      <c r="C177" s="10">
        <v>1.2083333333333299</v>
      </c>
    </row>
    <row r="178" spans="3:3" x14ac:dyDescent="0.25">
      <c r="C178" s="10">
        <v>1.21875</v>
      </c>
    </row>
    <row r="179" spans="3:3" x14ac:dyDescent="0.25">
      <c r="C179" s="10">
        <v>1.2291666666666601</v>
      </c>
    </row>
    <row r="180" spans="3:3" x14ac:dyDescent="0.25">
      <c r="C180" s="10">
        <v>1.2395833333333299</v>
      </c>
    </row>
    <row r="181" spans="3:3" x14ac:dyDescent="0.25">
      <c r="C181" s="10">
        <v>1.25</v>
      </c>
    </row>
    <row r="182" spans="3:3" x14ac:dyDescent="0.25">
      <c r="C182" s="10">
        <v>1.2604166666666601</v>
      </c>
    </row>
    <row r="183" spans="3:3" x14ac:dyDescent="0.25">
      <c r="C183" s="10">
        <v>1.2708333333333299</v>
      </c>
    </row>
    <row r="184" spans="3:3" x14ac:dyDescent="0.25">
      <c r="C184" s="10">
        <v>1.28125</v>
      </c>
    </row>
  </sheetData>
  <sheetProtection algorithmName="SHA-512" hashValue="N/uzB08NV03al1LOrX4TpCANGN/7hsmUgiGrzfBGoqr/1rUdqFFyEZNsjNQZaMN1ePkxZ43kyyguL0y2Bhbuhg==" saltValue="+7YqEZQKmXgnFBzw0NiLDw==" spinCount="100000" sheet="1" selectLockedCells="1"/>
  <dataConsolidate/>
  <mergeCells count="38">
    <mergeCell ref="F2:G2"/>
    <mergeCell ref="H2:J2"/>
    <mergeCell ref="K2:N2"/>
    <mergeCell ref="B6:N6"/>
    <mergeCell ref="C8:D8"/>
    <mergeCell ref="F8:H8"/>
    <mergeCell ref="L8:N8"/>
    <mergeCell ref="B21:N21"/>
    <mergeCell ref="D10:G10"/>
    <mergeCell ref="K10:N10"/>
    <mergeCell ref="D12:F12"/>
    <mergeCell ref="H12:I12"/>
    <mergeCell ref="L12:N12"/>
    <mergeCell ref="D14:F14"/>
    <mergeCell ref="B15:D15"/>
    <mergeCell ref="F15:G16"/>
    <mergeCell ref="B16:E16"/>
    <mergeCell ref="B17:E17"/>
    <mergeCell ref="B19:N19"/>
    <mergeCell ref="B22:N25"/>
    <mergeCell ref="B26:N27"/>
    <mergeCell ref="D36:I36"/>
    <mergeCell ref="J36:J37"/>
    <mergeCell ref="K36:K37"/>
    <mergeCell ref="L36:L37"/>
    <mergeCell ref="M36:M37"/>
    <mergeCell ref="N36:N37"/>
    <mergeCell ref="B54:G54"/>
    <mergeCell ref="I54:N54"/>
    <mergeCell ref="B55:G55"/>
    <mergeCell ref="I55:N63"/>
    <mergeCell ref="B46:I46"/>
    <mergeCell ref="B48:D49"/>
    <mergeCell ref="F48:I49"/>
    <mergeCell ref="K48:N49"/>
    <mergeCell ref="F50:G51"/>
    <mergeCell ref="B53:G53"/>
    <mergeCell ref="I53:N53"/>
  </mergeCells>
  <dataValidations count="1">
    <dataValidation type="list" allowBlank="1" showInputMessage="1" showErrorMessage="1" sqref="G47:I47 E47:F48 D39:I45" xr:uid="{00000000-0002-0000-0400-000000000000}">
      <formula1>$C$89:$C$184</formula1>
    </dataValidation>
  </dataValidations>
  <pageMargins left="0.7" right="0.7" top="0.75" bottom="0.75" header="0.3" footer="0.3"/>
  <pageSetup scale="50" pageOrder="overThenDown"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666750</xdr:colOff>
                    <xdr:row>55</xdr:row>
                    <xdr:rowOff>47625</xdr:rowOff>
                  </from>
                  <to>
                    <xdr:col>1</xdr:col>
                    <xdr:colOff>904875</xdr:colOff>
                    <xdr:row>57</xdr:row>
                    <xdr:rowOff>123825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638175</xdr:colOff>
                    <xdr:row>57</xdr:row>
                    <xdr:rowOff>57150</xdr:rowOff>
                  </from>
                  <to>
                    <xdr:col>1</xdr:col>
                    <xdr:colOff>876300</xdr:colOff>
                    <xdr:row>59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'Exception Code'!$A$4:$A$14</xm:f>
          </x14:formula1>
          <xm:sqref>L39:L45</xm:sqref>
        </x14:dataValidation>
        <x14:dataValidation type="list" allowBlank="1" showInputMessage="1" showErrorMessage="1" xr:uid="{00000000-0002-0000-0400-000002000000}">
          <x14:formula1>
            <xm:f>Key!$A$16:$A$18</xm:f>
          </x14:formula1>
          <xm:sqref>D14:F14</xm:sqref>
        </x14:dataValidation>
        <x14:dataValidation type="list" allowBlank="1" showInputMessage="1" showErrorMessage="1" xr:uid="{00000000-0002-0000-0400-000003000000}">
          <x14:formula1>
            <xm:f>Key!$A$3:$A$12</xm:f>
          </x14:formula1>
          <xm:sqref>K2:M2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1"/>
  <sheetViews>
    <sheetView showGridLines="0" zoomScale="95" zoomScaleNormal="95" workbookViewId="0">
      <selection activeCell="X36" sqref="X36"/>
    </sheetView>
  </sheetViews>
  <sheetFormatPr defaultRowHeight="15" x14ac:dyDescent="0.25"/>
  <sheetData>
    <row r="1" spans="1:3" x14ac:dyDescent="0.25">
      <c r="A1" s="11" t="s">
        <v>67</v>
      </c>
      <c r="C1" s="12" t="s">
        <v>68</v>
      </c>
    </row>
  </sheetData>
  <sheetProtection algorithmName="SHA-512" hashValue="rkv6BLCSeLhOnddz1ETfJOV/xHm9MhHU0AYzvjBCWkilI9kzA1X3rN1ygUzlyUNcZsGlyJgj6emSLb+HsyHzrA==" saltValue="dMSpA8Y+mMIuUYh4UWTjcQ==" spinCount="100000" sheet="1" objects="1" scenarios="1"/>
  <hyperlinks>
    <hyperlink ref="C1" r:id="rId1" xr:uid="{00000000-0004-0000-0500-000000000000}"/>
  </hyperlinks>
  <pageMargins left="0.25" right="0.25" top="0.75" bottom="0.75" header="0.3" footer="0.3"/>
  <pageSetup scale="76" orientation="landscape" horizontalDpi="200" verticalDpi="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18"/>
  <sheetViews>
    <sheetView showGridLines="0" topLeftCell="A30" workbookViewId="0">
      <selection activeCell="F14" sqref="F14"/>
    </sheetView>
  </sheetViews>
  <sheetFormatPr defaultRowHeight="15" x14ac:dyDescent="0.25"/>
  <cols>
    <col min="1" max="1" width="41.140625" customWidth="1"/>
  </cols>
  <sheetData>
    <row r="1" spans="1:1" ht="15.75" x14ac:dyDescent="0.25">
      <c r="A1" s="2" t="s">
        <v>77</v>
      </c>
    </row>
    <row r="2" spans="1:1" ht="15.75" x14ac:dyDescent="0.25">
      <c r="A2" s="2" t="s">
        <v>78</v>
      </c>
    </row>
    <row r="3" spans="1:1" ht="15.75" x14ac:dyDescent="0.25">
      <c r="A3" s="2" t="s">
        <v>78</v>
      </c>
    </row>
    <row r="4" spans="1:1" ht="15.75" x14ac:dyDescent="0.25">
      <c r="A4" s="2" t="s">
        <v>79</v>
      </c>
    </row>
    <row r="5" spans="1:1" ht="15.75" x14ac:dyDescent="0.25">
      <c r="A5" s="2" t="s">
        <v>79</v>
      </c>
    </row>
    <row r="6" spans="1:1" ht="15.75" x14ac:dyDescent="0.25">
      <c r="A6" s="2" t="s">
        <v>80</v>
      </c>
    </row>
    <row r="7" spans="1:1" ht="15.75" x14ac:dyDescent="0.25">
      <c r="A7" s="2" t="s">
        <v>81</v>
      </c>
    </row>
    <row r="8" spans="1:1" ht="15.75" x14ac:dyDescent="0.25">
      <c r="A8" s="2" t="s">
        <v>82</v>
      </c>
    </row>
    <row r="9" spans="1:1" ht="15.75" x14ac:dyDescent="0.25">
      <c r="A9" s="2" t="s">
        <v>83</v>
      </c>
    </row>
    <row r="10" spans="1:1" ht="15.75" x14ac:dyDescent="0.25">
      <c r="A10" s="2" t="s">
        <v>84</v>
      </c>
    </row>
    <row r="11" spans="1:1" ht="15.75" x14ac:dyDescent="0.25">
      <c r="A11" s="2" t="s">
        <v>85</v>
      </c>
    </row>
    <row r="12" spans="1:1" ht="15.75" x14ac:dyDescent="0.25">
      <c r="A12" s="2" t="s">
        <v>86</v>
      </c>
    </row>
    <row r="13" spans="1:1" ht="15.75" x14ac:dyDescent="0.25">
      <c r="A13" s="2" t="s">
        <v>87</v>
      </c>
    </row>
    <row r="14" spans="1:1" ht="15.75" x14ac:dyDescent="0.25">
      <c r="A14" s="2" t="s">
        <v>88</v>
      </c>
    </row>
    <row r="16" spans="1:1" ht="15.75" x14ac:dyDescent="0.25">
      <c r="A16" s="2" t="s">
        <v>69</v>
      </c>
    </row>
    <row r="17" spans="1:1" ht="15.75" x14ac:dyDescent="0.25">
      <c r="A17" s="2" t="s">
        <v>70</v>
      </c>
    </row>
    <row r="18" spans="1:1" ht="15.75" x14ac:dyDescent="0.25">
      <c r="A18" s="2" t="s">
        <v>71</v>
      </c>
    </row>
  </sheetData>
  <sheetProtection algorithmName="SHA-512" hashValue="lMaY+DktB+UGt+8NC2FT7dscCNFsgH5janErQmKfYoiRCYqFj4k86Z8zBK5GY9CNo0hiPQrDvZDYI+umnlfjrw==" saltValue="L7GhnaTLVwcF7qfH9q9RRg==" spinCount="100000" sheet="1" objects="1" scenarios="1"/>
  <sortState xmlns:xlrd2="http://schemas.microsoft.com/office/spreadsheetml/2017/richdata2" ref="A1:A14">
    <sortCondition ref="A1:A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C06FD8ACD02E4EB41A20ECC103B8FF" ma:contentTypeVersion="4" ma:contentTypeDescription="Create a new document." ma:contentTypeScope="" ma:versionID="507ddf4c99e4a32c2ebc3ace5905d04d">
  <xsd:schema xmlns:xsd="http://www.w3.org/2001/XMLSchema" xmlns:xs="http://www.w3.org/2001/XMLSchema" xmlns:p="http://schemas.microsoft.com/office/2006/metadata/properties" xmlns:ns2="7ed8e1d6-cf13-4f71-a92c-d910a819258b" xmlns:ns3="ff53a9a5-436d-4f68-a2bc-3da7828b8b6a" targetNamespace="http://schemas.microsoft.com/office/2006/metadata/properties" ma:root="true" ma:fieldsID="1057b08c4b0ad7e50a71786fca841a43" ns2:_="" ns3:_="">
    <xsd:import namespace="7ed8e1d6-cf13-4f71-a92c-d910a819258b"/>
    <xsd:import namespace="ff53a9a5-436d-4f68-a2bc-3da7828b8b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8e1d6-cf13-4f71-a92c-d910a8192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53a9a5-436d-4f68-a2bc-3da7828b8b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f53a9a5-436d-4f68-a2bc-3da7828b8b6a">
      <UserInfo>
        <DisplayName>Martha Hall</DisplayName>
        <AccountId>244</AccountId>
        <AccountType/>
      </UserInfo>
      <UserInfo>
        <DisplayName>David Schatz</DisplayName>
        <AccountId>274</AccountId>
        <AccountType/>
      </UserInfo>
      <UserInfo>
        <DisplayName>Cecilia Shoffner</DisplayName>
        <AccountId>275</AccountId>
        <AccountType/>
      </UserInfo>
      <UserInfo>
        <DisplayName>Tracie Owen</DisplayName>
        <AccountId>276</AccountId>
        <AccountType/>
      </UserInfo>
    </SharedWithUsers>
  </documentManagement>
</p:properties>
</file>

<file path=customXml/itemProps1.xml><?xml version="1.0" encoding="utf-8"?>
<ds:datastoreItem xmlns:ds="http://schemas.openxmlformats.org/officeDocument/2006/customXml" ds:itemID="{8205AF0D-77FF-4C41-A53C-717B072C4686}">
  <ds:schemaRefs>
    <ds:schemaRef ds:uri="http://schemas.microsoft.com/sharepoint/v3/contenttype/forms"/>
  </ds:schemaRefs>
</ds:datastoreItem>
</file>

<file path=customXml/itemProps2.xml><?xml version="1.0" encoding="utf-8"?>
<ds:datastoreItem xmlns:ds="http://schemas.openxmlformats.org/officeDocument/2006/customXml" ds:itemID="{41012027-E7E3-475E-A2EA-E2A2E3D22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8e1d6-cf13-4f71-a92c-d910a819258b"/>
    <ds:schemaRef ds:uri="ff53a9a5-436d-4f68-a2bc-3da7828b8b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71933-9F2F-4CDF-B52B-AE43978769B6}">
  <ds:schemaRefs>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7ed8e1d6-cf13-4f71-a92c-d910a819258b"/>
    <ds:schemaRef ds:uri="http://schemas.microsoft.com/office/2006/metadata/properties"/>
    <ds:schemaRef ds:uri="ff53a9a5-436d-4f68-a2bc-3da7828b8b6a"/>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FORM</vt:lpstr>
      <vt:lpstr>Exception Code</vt:lpstr>
      <vt:lpstr>Instructions</vt:lpstr>
      <vt:lpstr>EX. Overtime</vt:lpstr>
      <vt:lpstr>EX. Excess Straight Time</vt:lpstr>
      <vt:lpstr>CSEA Overtime Policy</vt:lpstr>
      <vt:lpstr>Key</vt:lpstr>
      <vt:lpstr>'EX. Excess Straight Time'!Print_Area</vt:lpstr>
      <vt:lpstr>'EX. Overtime'!Print_Area</vt:lpstr>
      <vt:lpstr>FORM!Print_Area</vt:lpstr>
    </vt:vector>
  </TitlesOfParts>
  <Manager/>
  <Company>Mt. San Jacinto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Teri Jerabek</dc:creator>
  <cp:keywords/>
  <dc:description/>
  <cp:lastModifiedBy>Stephanie Cason</cp:lastModifiedBy>
  <cp:revision/>
  <dcterms:created xsi:type="dcterms:W3CDTF">2017-11-28T22:20:42Z</dcterms:created>
  <dcterms:modified xsi:type="dcterms:W3CDTF">2025-06-16T22:43:33Z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0x01010009C06FD8ACD02E4EB41A20ECC103B8FF</vt:lpwstr>
  </property>
  <property fmtid="{D5CDD505-2E9C-101B-9397-08002B2CF9AE}" pid="3" name="Order">
    <vt:r8>3400</vt:r8>
  </property>
</Properties>
</file>